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na\Desktop\"/>
    </mc:Choice>
  </mc:AlternateContent>
  <bookViews>
    <workbookView xWindow="0" yWindow="0" windowWidth="20490" windowHeight="7530"/>
  </bookViews>
  <sheets>
    <sheet name="Hoja1" sheetId="1" r:id="rId1"/>
    <sheet name="RESULTADOS" sheetId="2" r:id="rId2"/>
    <sheet name="APROBADOS" sheetId="3" r:id="rId3"/>
    <sheet name="REPROBADOS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 l="1"/>
  <c r="G4" i="4" s="1"/>
  <c r="F31" i="4"/>
  <c r="G31" i="4" s="1"/>
  <c r="F30" i="4"/>
  <c r="G30" i="4" s="1"/>
  <c r="F29" i="4"/>
  <c r="G29" i="4" s="1"/>
  <c r="F28" i="4"/>
  <c r="G28" i="4" s="1"/>
  <c r="F27" i="4"/>
  <c r="G27" i="4" s="1"/>
  <c r="F26" i="4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F6" i="4"/>
  <c r="G6" i="4" s="1"/>
  <c r="F5" i="4"/>
  <c r="G5" i="4" s="1"/>
  <c r="F3" i="4"/>
  <c r="G3" i="4" s="1"/>
  <c r="F2" i="4"/>
  <c r="G2" i="4" s="1"/>
  <c r="F31" i="3"/>
  <c r="G31" i="3" s="1"/>
  <c r="F30" i="3"/>
  <c r="G30" i="3" s="1"/>
  <c r="F29" i="3"/>
  <c r="G29" i="3" s="1"/>
  <c r="F28" i="3"/>
  <c r="G28" i="3" s="1"/>
  <c r="F27" i="3"/>
  <c r="G27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F5" i="3"/>
  <c r="G5" i="3" s="1"/>
  <c r="F4" i="3"/>
  <c r="G4" i="3" s="1"/>
  <c r="F3" i="3"/>
  <c r="G3" i="3" s="1"/>
  <c r="F2" i="3"/>
  <c r="G2" i="3" s="1"/>
  <c r="F2" i="1"/>
  <c r="G2" i="1"/>
  <c r="F3" i="1"/>
  <c r="G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E9" i="2"/>
  <c r="F9" i="2" s="1"/>
  <c r="E6" i="2"/>
  <c r="F6" i="2" s="1"/>
  <c r="E23" i="2"/>
  <c r="F23" i="2" s="1"/>
  <c r="E25" i="2"/>
  <c r="F25" i="2" s="1"/>
  <c r="E18" i="2"/>
  <c r="F18" i="2" s="1"/>
  <c r="E14" i="2"/>
  <c r="F14" i="2" s="1"/>
  <c r="E30" i="2"/>
  <c r="F30" i="2" s="1"/>
  <c r="E8" i="2"/>
  <c r="F8" i="2" s="1"/>
  <c r="E28" i="2"/>
  <c r="F28" i="2" s="1"/>
  <c r="E7" i="2"/>
  <c r="F7" i="2" s="1"/>
  <c r="E4" i="2"/>
  <c r="F4" i="2" s="1"/>
  <c r="E21" i="2"/>
  <c r="F21" i="2" s="1"/>
  <c r="E17" i="2"/>
  <c r="F17" i="2" s="1"/>
  <c r="E22" i="2"/>
  <c r="F22" i="2" s="1"/>
  <c r="E11" i="2"/>
  <c r="F11" i="2" s="1"/>
  <c r="E2" i="2"/>
  <c r="F2" i="2" s="1"/>
  <c r="E26" i="2"/>
  <c r="F26" i="2" s="1"/>
  <c r="E16" i="2"/>
  <c r="F16" i="2" s="1"/>
  <c r="E15" i="2"/>
  <c r="F15" i="2" s="1"/>
  <c r="E24" i="2"/>
  <c r="F24" i="2" s="1"/>
  <c r="E20" i="2"/>
  <c r="F20" i="2" s="1"/>
  <c r="E10" i="2"/>
  <c r="F10" i="2" s="1"/>
  <c r="E31" i="2"/>
  <c r="F31" i="2" s="1"/>
  <c r="E13" i="2"/>
  <c r="F13" i="2" s="1"/>
  <c r="E29" i="2"/>
  <c r="F29" i="2" s="1"/>
  <c r="E27" i="2"/>
  <c r="F27" i="2" s="1"/>
  <c r="E5" i="2"/>
  <c r="F5" i="2" s="1"/>
  <c r="E19" i="2"/>
  <c r="F19" i="2" s="1"/>
  <c r="E12" i="2"/>
  <c r="F12" i="2" s="1"/>
  <c r="E3" i="2"/>
  <c r="F3" i="2" s="1"/>
  <c r="G41" i="1"/>
  <c r="G35" i="1" l="1"/>
  <c r="G38" i="1"/>
  <c r="G40" i="1"/>
  <c r="G33" i="1"/>
  <c r="G34" i="1"/>
  <c r="G36" i="1"/>
  <c r="G39" i="1"/>
  <c r="G32" i="1"/>
</calcChain>
</file>

<file path=xl/sharedStrings.xml><?xml version="1.0" encoding="utf-8"?>
<sst xmlns="http://schemas.openxmlformats.org/spreadsheetml/2006/main" count="160" uniqueCount="48">
  <si>
    <t>Matrìcula</t>
  </si>
  <si>
    <t xml:space="preserve">Nombre del alumno </t>
  </si>
  <si>
    <t>Cal 1</t>
  </si>
  <si>
    <t xml:space="preserve">Cal 2 </t>
  </si>
  <si>
    <t>Cal 3</t>
  </si>
  <si>
    <t>1545669         96.0    47.0    97.9</t>
  </si>
  <si>
    <t>CALDERON VILLALBA JESSICA MARIZA</t>
  </si>
  <si>
    <t>CANTU PUENTE KARLA MARLEN</t>
  </si>
  <si>
    <t>CHANG REYNA NORMA</t>
  </si>
  <si>
    <t>CORDERO GARCIA JORGE ALBERTO</t>
  </si>
  <si>
    <t xml:space="preserve"> CORTES AMAYA KAREN LUCERO      </t>
  </si>
  <si>
    <t xml:space="preserve">COVARRUBIAS PEREO DANIEL        </t>
  </si>
  <si>
    <t xml:space="preserve"> DE LEON DELGADO ANA ELENA      </t>
  </si>
  <si>
    <t xml:space="preserve"> ESPARZA HUERTA EDUARDO  </t>
  </si>
  <si>
    <t xml:space="preserve">FRANCO REYNA JUAN ALBERTO     </t>
  </si>
  <si>
    <t xml:space="preserve">GALLEGOS ACOSTA CITLALI CECILIA </t>
  </si>
  <si>
    <t>GARCIA CARDENAS BELINDA MAGDALENA</t>
  </si>
  <si>
    <t xml:space="preserve">GARZA GUILLEN FERNANDA EDITH   </t>
  </si>
  <si>
    <t xml:space="preserve"> GONZALEZ GLORIA MARTHA ALICIA  </t>
  </si>
  <si>
    <t xml:space="preserve">HERNANDEZ SALAZAR MYRIAM ELIZABETH    </t>
  </si>
  <si>
    <t xml:space="preserve"> JIMENEZ MARTINEZ ALEJANDRA   </t>
  </si>
  <si>
    <t xml:space="preserve">LUCIO RODRIGUEZ WENDY YARELY   </t>
  </si>
  <si>
    <t xml:space="preserve"> MARTINEZ QUIROZ ROCIO NOHEMI    </t>
  </si>
  <si>
    <t xml:space="preserve">MOYA PUENTES JOSE LUIS </t>
  </si>
  <si>
    <t>MUÑIZ MEDRANO SARAHÌ DE JESUS</t>
  </si>
  <si>
    <t xml:space="preserve">PEÑA TREJO GABRIELA    </t>
  </si>
  <si>
    <t xml:space="preserve">RAMIREZ PERALES MONICA ANAI     </t>
  </si>
  <si>
    <t xml:space="preserve"> RECENDIZ ALONSO MELISSA JAQUELINE       </t>
  </si>
  <si>
    <t xml:space="preserve">RODRIGUEZ AGUIRRE EDGAR EDUARDO </t>
  </si>
  <si>
    <t xml:space="preserve">RODRIGUEZ FONSECA MARIANA      </t>
  </si>
  <si>
    <t xml:space="preserve">SALAIS NARVAEZ KARLA JANETH     </t>
  </si>
  <si>
    <t xml:space="preserve"> SALAZAR LLANAS SUSANA   </t>
  </si>
  <si>
    <t xml:space="preserve">SALINAS MARTINEZ CECILIA GUADALUPE      </t>
  </si>
  <si>
    <t xml:space="preserve"> SEPULVEDA URIBE AIDA LIZBETH    </t>
  </si>
  <si>
    <t xml:space="preserve">TOVAR DIMAS SUSANA ABIGAIL      </t>
  </si>
  <si>
    <t xml:space="preserve">VILLANUEVA HERNANDEZ BRANDOM GUADALUPE  </t>
  </si>
  <si>
    <t>Promedio</t>
  </si>
  <si>
    <t>APROBADO O REPROBADO</t>
  </si>
  <si>
    <t>CANTIDAD DE APROBADOS</t>
  </si>
  <si>
    <t>CANTIDAD DE REPROBADOS</t>
  </si>
  <si>
    <t>CALIFICACION MAXIMA</t>
  </si>
  <si>
    <t>CALIFICACION MINIMA</t>
  </si>
  <si>
    <t xml:space="preserve">PROMEDIO </t>
  </si>
  <si>
    <t>MODA</t>
  </si>
  <si>
    <t>MEDIANA</t>
  </si>
  <si>
    <t>VARIANZA</t>
  </si>
  <si>
    <t>DESVIACION ESTANDAR</t>
  </si>
  <si>
    <t>INDICE DE REPROBACION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</si>
</sst>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8"/>
      <color theme="1"/>
      <name val="Century Gothic"/>
      <family val="2"/>
    </font>
    <font>
      <b/>
      <sz val="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99FF99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9" xfId="0" applyFont="1" applyBorder="1"/>
    <xf numFmtId="0" fontId="2" fillId="5" borderId="10" xfId="0" applyFont="1" applyFill="1" applyBorder="1"/>
    <xf numFmtId="0" fontId="2" fillId="5" borderId="11" xfId="0" applyFont="1" applyFill="1" applyBorder="1"/>
    <xf numFmtId="0" fontId="2" fillId="5" borderId="12" xfId="0" applyFont="1" applyFill="1" applyBorder="1" applyAlignment="1"/>
    <xf numFmtId="0" fontId="2" fillId="5" borderId="13" xfId="0" applyFont="1" applyFill="1" applyBorder="1" applyAlignment="1"/>
    <xf numFmtId="0" fontId="2" fillId="5" borderId="14" xfId="0" applyFont="1" applyFill="1" applyBorder="1" applyAlignment="1"/>
    <xf numFmtId="0" fontId="2" fillId="5" borderId="5" xfId="0" applyFont="1" applyFill="1" applyBorder="1" applyAlignment="1"/>
    <xf numFmtId="0" fontId="2" fillId="5" borderId="16" xfId="0" applyFont="1" applyFill="1" applyBorder="1" applyAlignment="1"/>
    <xf numFmtId="0" fontId="2" fillId="5" borderId="3" xfId="0" applyFont="1" applyFill="1" applyBorder="1" applyAlignment="1"/>
    <xf numFmtId="1" fontId="2" fillId="0" borderId="0" xfId="0" applyNumberFormat="1" applyFont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" fontId="2" fillId="4" borderId="4" xfId="0" applyNumberFormat="1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horizontal="center"/>
    </xf>
    <xf numFmtId="0" fontId="2" fillId="5" borderId="9" xfId="0" applyFont="1" applyFill="1" applyBorder="1"/>
    <xf numFmtId="0" fontId="2" fillId="5" borderId="5" xfId="0" applyFont="1" applyFill="1" applyBorder="1"/>
    <xf numFmtId="1" fontId="2" fillId="5" borderId="8" xfId="0" applyNumberFormat="1" applyFont="1" applyFill="1" applyBorder="1"/>
    <xf numFmtId="1" fontId="2" fillId="5" borderId="5" xfId="0" applyNumberFormat="1" applyFont="1" applyFill="1" applyBorder="1"/>
    <xf numFmtId="0" fontId="2" fillId="5" borderId="12" xfId="0" applyFont="1" applyFill="1" applyBorder="1"/>
    <xf numFmtId="0" fontId="2" fillId="5" borderId="13" xfId="0" applyFont="1" applyFill="1" applyBorder="1" applyAlignment="1">
      <alignment horizontal="center"/>
    </xf>
    <xf numFmtId="0" fontId="2" fillId="5" borderId="0" xfId="0" applyFont="1" applyFill="1" applyAlignment="1">
      <alignment horizontal="left"/>
    </xf>
    <xf numFmtId="0" fontId="2" fillId="5" borderId="16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</cellXfs>
  <cellStyles count="1">
    <cellStyle name="Normal" xfId="0" builtinId="0"/>
  </cellStyles>
  <dxfs count="27"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center" textRotation="0" wrapText="0" indent="0" justifyLastLine="0" shrinkToFit="0" readingOrder="0"/>
    </dxf>
  </dxfs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91137</xdr:colOff>
      <xdr:row>7</xdr:row>
      <xdr:rowOff>185854</xdr:rowOff>
    </xdr:from>
    <xdr:to>
      <xdr:col>13</xdr:col>
      <xdr:colOff>43212</xdr:colOff>
      <xdr:row>21</xdr:row>
      <xdr:rowOff>102519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47193C-250C-4ECE-8D50-E28C8FC10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36381" y="1765610"/>
          <a:ext cx="4551953" cy="2843860"/>
        </a:xfrm>
        <a:prstGeom prst="rect">
          <a:avLst/>
        </a:prstGeom>
      </xdr:spPr>
    </xdr:pic>
    <xdr:clientData/>
  </xdr:twoCellAnchor>
  <xdr:twoCellAnchor editAs="oneCell">
    <xdr:from>
      <xdr:col>7</xdr:col>
      <xdr:colOff>130454</xdr:colOff>
      <xdr:row>0</xdr:row>
      <xdr:rowOff>302012</xdr:rowOff>
    </xdr:from>
    <xdr:to>
      <xdr:col>9</xdr:col>
      <xdr:colOff>89526</xdr:colOff>
      <xdr:row>7</xdr:row>
      <xdr:rowOff>165429</xdr:rowOff>
    </xdr:to>
    <xdr:pic>
      <xdr:nvPicPr>
        <xdr:cNvPr id="3" name="Imagen 2" descr="Resultado de imagen para facultad de agronomia uanl">
          <a:extLst>
            <a:ext uri="{FF2B5EF4-FFF2-40B4-BE49-F238E27FC236}">
              <a16:creationId xmlns:a16="http://schemas.microsoft.com/office/drawing/2014/main" id="{B56349DC-BAE7-4A65-A6B9-BEEE6065D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5698" y="302012"/>
          <a:ext cx="1492365" cy="1443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93426</xdr:colOff>
      <xdr:row>0</xdr:row>
      <xdr:rowOff>302012</xdr:rowOff>
    </xdr:from>
    <xdr:to>
      <xdr:col>13</xdr:col>
      <xdr:colOff>102461</xdr:colOff>
      <xdr:row>7</xdr:row>
      <xdr:rowOff>103917</xdr:rowOff>
    </xdr:to>
    <xdr:pic>
      <xdr:nvPicPr>
        <xdr:cNvPr id="4" name="Imagen 3" descr="Resultado de imagen para logo uanl">
          <a:extLst>
            <a:ext uri="{FF2B5EF4-FFF2-40B4-BE49-F238E27FC236}">
              <a16:creationId xmlns:a16="http://schemas.microsoft.com/office/drawing/2014/main" id="{C312E219-E1C6-4CD9-8E8C-61A031DC7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1963" y="302012"/>
          <a:ext cx="3075620" cy="1381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:G31" totalsRowShown="0" headerRowDxfId="26" dataDxfId="25">
  <autoFilter ref="A1:G31"/>
  <tableColumns count="7">
    <tableColumn id="1" name="Matrìcula" dataDxfId="24"/>
    <tableColumn id="2" name="Nombre del alumno " dataDxfId="23"/>
    <tableColumn id="3" name="Cal 1" dataDxfId="22"/>
    <tableColumn id="4" name="Cal 2 " dataDxfId="21"/>
    <tableColumn id="5" name="Cal 3" dataDxfId="20"/>
    <tableColumn id="6" name="Promedio" dataDxfId="19">
      <calculatedColumnFormula>AVERAGE(Tabla1[[#This Row],[Cal 2 ]],C2:E2)</calculatedColumnFormula>
    </tableColumn>
    <tableColumn id="7" name="APROBADO O REPROBADO" dataDxfId="18">
      <calculatedColumnFormula>IF(F2&gt;=70,"APROBADO","REPROBADO")</calculatedColumnFormula>
    </tableColumn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3" name="Tabla14" displayName="Tabla14" ref="A1:G31" totalsRowShown="0" headerRowDxfId="17" dataDxfId="16">
  <autoFilter ref="A1:G31">
    <filterColumn colId="6">
      <filters>
        <filter val="APROBADO"/>
      </filters>
    </filterColumn>
  </autoFilter>
  <tableColumns count="7">
    <tableColumn id="1" name="Matrìcula" dataDxfId="15"/>
    <tableColumn id="2" name="Nombre del alumno " dataDxfId="14"/>
    <tableColumn id="3" name="Cal 1" dataDxfId="13"/>
    <tableColumn id="4" name="Cal 2 " dataDxfId="12"/>
    <tableColumn id="5" name="Cal 3" dataDxfId="11"/>
    <tableColumn id="6" name="Promedio" dataDxfId="10">
      <calculatedColumnFormula>AVERAGE(Tabla14[[#This Row],[Cal 2 ]],C2:E2)</calculatedColumnFormula>
    </tableColumn>
    <tableColumn id="7" name="APROBADO O REPROBADO" dataDxfId="9">
      <calculatedColumnFormula>IF(F2&gt;=70,"APROBADO","REPROBADO")</calculatedColumnFormula>
    </tableColumn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id="4" name="Tabla15" displayName="Tabla15" ref="A1:G31" totalsRowShown="0" headerRowDxfId="8" dataDxfId="7">
  <autoFilter ref="A1:G31">
    <filterColumn colId="6">
      <filters>
        <filter val="REPROBADO"/>
      </filters>
    </filterColumn>
  </autoFilter>
  <tableColumns count="7">
    <tableColumn id="1" name="Matrìcula" dataDxfId="6"/>
    <tableColumn id="2" name="Nombre del alumno " dataDxfId="5"/>
    <tableColumn id="3" name="Cal 1" dataDxfId="4"/>
    <tableColumn id="4" name="Cal 2 " dataDxfId="3"/>
    <tableColumn id="5" name="Cal 3" dataDxfId="2"/>
    <tableColumn id="6" name="Promedio" dataDxfId="1">
      <calculatedColumnFormula>AVERAGE(Tabla15[[#This Row],[Cal 2 ]],C2:E2)</calculatedColumnFormula>
    </tableColumn>
    <tableColumn id="7" name="APROBADO O REPROBADO" dataDxfId="0">
      <calculatedColumnFormula>IF(F2&gt;=70,"APROBADO","REPROBADO")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topLeftCell="D1" zoomScale="77" zoomScaleNormal="77" workbookViewId="0">
      <selection activeCell="V25" sqref="V25"/>
    </sheetView>
  </sheetViews>
  <sheetFormatPr baseColWidth="10" defaultRowHeight="15" x14ac:dyDescent="0.25"/>
  <cols>
    <col min="2" max="2" width="54.42578125" customWidth="1"/>
    <col min="3" max="3" width="8.5703125" customWidth="1"/>
    <col min="4" max="4" width="7.85546875" customWidth="1"/>
    <col min="5" max="5" width="7.7109375" customWidth="1"/>
    <col min="6" max="6" width="14.42578125" bestFit="1" customWidth="1"/>
    <col min="7" max="7" width="14.5703125" customWidth="1"/>
  </cols>
  <sheetData>
    <row r="1" spans="1:24" ht="25.5" x14ac:dyDescent="0.3">
      <c r="A1" s="9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36</v>
      </c>
      <c r="G1" s="10" t="s">
        <v>37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6.5" x14ac:dyDescent="0.3">
      <c r="A2" s="9" t="s">
        <v>5</v>
      </c>
      <c r="B2" s="2" t="s">
        <v>6</v>
      </c>
      <c r="C2" s="2">
        <v>96</v>
      </c>
      <c r="D2" s="2">
        <v>47</v>
      </c>
      <c r="E2" s="2">
        <v>97.9</v>
      </c>
      <c r="F2" s="23">
        <f>AVERAGE(Tabla1[[#This Row],[Cal 2 ]],C2:E2)</f>
        <v>71.974999999999994</v>
      </c>
      <c r="G2" s="2" t="str">
        <f t="shared" ref="G2:G31" si="0">IF(F2&gt;=70,"APROBADO","REPROBADO")</f>
        <v>APROBADO</v>
      </c>
      <c r="H2" s="1"/>
      <c r="J2" s="1"/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6.5" x14ac:dyDescent="0.3">
      <c r="A3" s="9">
        <v>1511322</v>
      </c>
      <c r="B3" s="2" t="s">
        <v>7</v>
      </c>
      <c r="C3" s="2">
        <v>65</v>
      </c>
      <c r="D3" s="2">
        <v>44</v>
      </c>
      <c r="E3" s="2">
        <v>91.7</v>
      </c>
      <c r="F3" s="23">
        <f>AVERAGE(Tabla1[[#This Row],[Cal 2 ]],C3:E3)</f>
        <v>61.174999999999997</v>
      </c>
      <c r="G3" s="2" t="str">
        <f t="shared" si="0"/>
        <v>REPROBADO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5" x14ac:dyDescent="0.3">
      <c r="A4" s="9">
        <v>1647103</v>
      </c>
      <c r="B4" s="2" t="s">
        <v>8</v>
      </c>
      <c r="C4" s="2">
        <v>44</v>
      </c>
      <c r="D4" s="2">
        <v>44</v>
      </c>
      <c r="E4" s="2">
        <v>91.7</v>
      </c>
      <c r="F4" s="23">
        <f>AVERAGE(Tabla1[[#This Row],[Cal 2 ]],C4:E4)</f>
        <v>55.924999999999997</v>
      </c>
      <c r="G4" s="2" t="str">
        <f t="shared" si="0"/>
        <v>REPROBADO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6.5" x14ac:dyDescent="0.3">
      <c r="A5" s="9">
        <v>1547015</v>
      </c>
      <c r="B5" s="2" t="s">
        <v>9</v>
      </c>
      <c r="C5" s="2">
        <v>82</v>
      </c>
      <c r="D5" s="2">
        <v>46</v>
      </c>
      <c r="E5" s="2">
        <v>95.8</v>
      </c>
      <c r="F5" s="23">
        <f>AVERAGE(Tabla1[[#This Row],[Cal 2 ]],C5:E5)</f>
        <v>67.45</v>
      </c>
      <c r="G5" s="2" t="str">
        <f t="shared" si="0"/>
        <v>REPROBADO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6.5" x14ac:dyDescent="0.3">
      <c r="A6" s="9">
        <v>1549045</v>
      </c>
      <c r="B6" s="2" t="s">
        <v>10</v>
      </c>
      <c r="C6" s="2">
        <v>67</v>
      </c>
      <c r="D6" s="2">
        <v>30</v>
      </c>
      <c r="E6" s="2">
        <v>62.5</v>
      </c>
      <c r="F6" s="23">
        <f>AVERAGE(Tabla1[[#This Row],[Cal 2 ]],C6:E6)</f>
        <v>47.375</v>
      </c>
      <c r="G6" s="2" t="str">
        <f t="shared" si="0"/>
        <v>REPROBADO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.5" x14ac:dyDescent="0.3">
      <c r="A7" s="9">
        <v>1513160</v>
      </c>
      <c r="B7" s="2" t="s">
        <v>11</v>
      </c>
      <c r="C7" s="2">
        <v>55</v>
      </c>
      <c r="D7" s="2">
        <v>30</v>
      </c>
      <c r="E7" s="2">
        <v>62.5</v>
      </c>
      <c r="F7" s="23">
        <f>AVERAGE(Tabla1[[#This Row],[Cal 2 ]],C7:E7)</f>
        <v>44.375</v>
      </c>
      <c r="G7" s="2" t="str">
        <f t="shared" si="0"/>
        <v>REPROBADO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6.5" x14ac:dyDescent="0.3">
      <c r="A8" s="9">
        <v>1547931</v>
      </c>
      <c r="B8" s="2" t="s">
        <v>12</v>
      </c>
      <c r="C8" s="2">
        <v>77</v>
      </c>
      <c r="D8" s="2">
        <v>41</v>
      </c>
      <c r="E8" s="2">
        <v>85.4</v>
      </c>
      <c r="F8" s="23">
        <f>AVERAGE(Tabla1[[#This Row],[Cal 2 ]],C8:E8)</f>
        <v>61.1</v>
      </c>
      <c r="G8" s="2" t="str">
        <f t="shared" si="0"/>
        <v>REPROBADO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6.5" x14ac:dyDescent="0.3">
      <c r="A9" s="9">
        <v>1514296</v>
      </c>
      <c r="B9" s="2" t="s">
        <v>13</v>
      </c>
      <c r="C9" s="2">
        <v>30</v>
      </c>
      <c r="D9" s="2">
        <v>30</v>
      </c>
      <c r="E9" s="2">
        <v>62.5</v>
      </c>
      <c r="F9" s="23">
        <f>AVERAGE(Tabla1[[#This Row],[Cal 2 ]],C9:E9)</f>
        <v>38.125</v>
      </c>
      <c r="G9" s="2" t="str">
        <f t="shared" si="0"/>
        <v>REPROBADO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.5" x14ac:dyDescent="0.3">
      <c r="A10" s="9">
        <v>1551073</v>
      </c>
      <c r="B10" s="2" t="s">
        <v>14</v>
      </c>
      <c r="C10" s="2">
        <v>61</v>
      </c>
      <c r="D10" s="2">
        <v>46</v>
      </c>
      <c r="E10" s="2">
        <v>95.8</v>
      </c>
      <c r="F10" s="23">
        <f>AVERAGE(Tabla1[[#This Row],[Cal 2 ]],C10:E10)</f>
        <v>62.2</v>
      </c>
      <c r="G10" s="2" t="str">
        <f t="shared" si="0"/>
        <v>REPROBADO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6.5" x14ac:dyDescent="0.3">
      <c r="A11" s="9">
        <v>1647144</v>
      </c>
      <c r="B11" s="2" t="s">
        <v>15</v>
      </c>
      <c r="C11" s="2">
        <v>51</v>
      </c>
      <c r="D11" s="2">
        <v>42</v>
      </c>
      <c r="E11" s="2">
        <v>87.5</v>
      </c>
      <c r="F11" s="23">
        <f>AVERAGE(Tabla1[[#This Row],[Cal 2 ]],C11:E11)</f>
        <v>55.625</v>
      </c>
      <c r="G11" s="2" t="str">
        <f t="shared" si="0"/>
        <v>REPROBADO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6.5" x14ac:dyDescent="0.3">
      <c r="A12" s="9">
        <v>1516539</v>
      </c>
      <c r="B12" s="2" t="s">
        <v>16</v>
      </c>
      <c r="C12" s="2">
        <v>48</v>
      </c>
      <c r="D12" s="2">
        <v>41</v>
      </c>
      <c r="E12" s="2">
        <v>86.5</v>
      </c>
      <c r="F12" s="23">
        <f>AVERAGE(Tabla1[[#This Row],[Cal 2 ]],C12:E12)</f>
        <v>54.125</v>
      </c>
      <c r="G12" s="2" t="str">
        <f t="shared" si="0"/>
        <v>REPROBADO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6.5" x14ac:dyDescent="0.3">
      <c r="A13" s="9">
        <v>1551110</v>
      </c>
      <c r="B13" s="2" t="s">
        <v>17</v>
      </c>
      <c r="C13" s="2">
        <v>49</v>
      </c>
      <c r="D13" s="2">
        <v>47</v>
      </c>
      <c r="E13" s="2">
        <v>97.9</v>
      </c>
      <c r="F13" s="23">
        <f>AVERAGE(Tabla1[[#This Row],[Cal 2 ]],C13:E13)</f>
        <v>60.225000000000001</v>
      </c>
      <c r="G13" s="2" t="str">
        <f t="shared" si="0"/>
        <v>REPROBADO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6.5" x14ac:dyDescent="0.3">
      <c r="A14" s="9">
        <v>1549494</v>
      </c>
      <c r="B14" s="2" t="s">
        <v>18</v>
      </c>
      <c r="C14" s="2">
        <v>43</v>
      </c>
      <c r="D14" s="2">
        <v>45</v>
      </c>
      <c r="E14" s="2">
        <v>94.8</v>
      </c>
      <c r="F14" s="23">
        <f>AVERAGE(Tabla1[[#This Row],[Cal 2 ]],C14:E14)</f>
        <v>56.95</v>
      </c>
      <c r="G14" s="2" t="str">
        <f t="shared" si="0"/>
        <v>REPROBADO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6.5" x14ac:dyDescent="0.3">
      <c r="A15" s="9">
        <v>1512966</v>
      </c>
      <c r="B15" s="2" t="s">
        <v>19</v>
      </c>
      <c r="C15" s="2">
        <v>82</v>
      </c>
      <c r="D15" s="2">
        <v>27</v>
      </c>
      <c r="E15" s="2">
        <v>56.3</v>
      </c>
      <c r="F15" s="23">
        <f>AVERAGE(Tabla1[[#This Row],[Cal 2 ]],C15:E15)</f>
        <v>48.075000000000003</v>
      </c>
      <c r="G15" s="2" t="str">
        <f t="shared" si="0"/>
        <v>REPROBADO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6.5" x14ac:dyDescent="0.3">
      <c r="A16" s="9">
        <v>1553120</v>
      </c>
      <c r="B16" s="2" t="s">
        <v>20</v>
      </c>
      <c r="C16" s="2">
        <v>100</v>
      </c>
      <c r="D16" s="2">
        <v>48</v>
      </c>
      <c r="E16" s="2">
        <v>100</v>
      </c>
      <c r="F16" s="23">
        <f>AVERAGE(Tabla1[[#This Row],[Cal 2 ]],C16:E16)</f>
        <v>74</v>
      </c>
      <c r="G16" s="2" t="str">
        <f t="shared" si="0"/>
        <v>APROBADO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6.5" x14ac:dyDescent="0.3">
      <c r="A17" s="9">
        <v>1519721</v>
      </c>
      <c r="B17" s="2" t="s">
        <v>21</v>
      </c>
      <c r="C17" s="2">
        <v>62</v>
      </c>
      <c r="D17" s="2">
        <v>45</v>
      </c>
      <c r="E17" s="2">
        <v>93.8</v>
      </c>
      <c r="F17" s="23">
        <f>AVERAGE(Tabla1[[#This Row],[Cal 2 ]],C17:E17)</f>
        <v>61.45</v>
      </c>
      <c r="G17" s="2" t="str">
        <f t="shared" si="0"/>
        <v>REPROBADO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6.5" x14ac:dyDescent="0.3">
      <c r="A18" s="9">
        <v>1521882</v>
      </c>
      <c r="B18" s="2" t="s">
        <v>22</v>
      </c>
      <c r="C18" s="2">
        <v>43</v>
      </c>
      <c r="D18" s="2">
        <v>43</v>
      </c>
      <c r="E18" s="2">
        <v>89.6</v>
      </c>
      <c r="F18" s="23">
        <f>AVERAGE(Tabla1[[#This Row],[Cal 2 ]],C18:E18)</f>
        <v>54.65</v>
      </c>
      <c r="G18" s="2" t="str">
        <f t="shared" si="0"/>
        <v>REPROBADO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6.5" x14ac:dyDescent="0.3">
      <c r="A19" s="9">
        <v>1524608</v>
      </c>
      <c r="B19" s="2" t="s">
        <v>23</v>
      </c>
      <c r="C19" s="2">
        <v>64</v>
      </c>
      <c r="D19" s="2">
        <v>40</v>
      </c>
      <c r="E19" s="2">
        <v>83.3</v>
      </c>
      <c r="F19" s="23">
        <f>AVERAGE(Tabla1[[#This Row],[Cal 2 ]],C19:E19)</f>
        <v>56.825000000000003</v>
      </c>
      <c r="G19" s="2" t="str">
        <f t="shared" si="0"/>
        <v>REPROBADO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6.5" x14ac:dyDescent="0.3">
      <c r="A20" s="9">
        <v>1521491</v>
      </c>
      <c r="B20" s="2" t="s">
        <v>24</v>
      </c>
      <c r="C20" s="2">
        <v>50</v>
      </c>
      <c r="D20" s="2">
        <v>42</v>
      </c>
      <c r="E20" s="2">
        <v>87.5</v>
      </c>
      <c r="F20" s="23">
        <f>AVERAGE(Tabla1[[#This Row],[Cal 2 ]],C20:E20)</f>
        <v>55.375</v>
      </c>
      <c r="G20" s="2" t="str">
        <f t="shared" si="0"/>
        <v>REPROBADO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6.5" x14ac:dyDescent="0.3">
      <c r="A21" s="9">
        <v>1560555</v>
      </c>
      <c r="B21" s="2" t="s">
        <v>25</v>
      </c>
      <c r="C21" s="2">
        <v>85</v>
      </c>
      <c r="D21" s="2">
        <v>47</v>
      </c>
      <c r="E21" s="2">
        <v>97.9</v>
      </c>
      <c r="F21" s="23">
        <f>AVERAGE(Tabla1[[#This Row],[Cal 2 ]],C21:E21)</f>
        <v>69.224999999999994</v>
      </c>
      <c r="G21" s="2" t="str">
        <f t="shared" si="0"/>
        <v>REPROBADO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6.5" x14ac:dyDescent="0.3">
      <c r="A22" s="9">
        <v>1559847</v>
      </c>
      <c r="B22" s="2" t="s">
        <v>26</v>
      </c>
      <c r="C22" s="2">
        <v>91</v>
      </c>
      <c r="D22" s="2">
        <v>43</v>
      </c>
      <c r="E22" s="2">
        <v>89.6</v>
      </c>
      <c r="F22" s="23">
        <f>AVERAGE(Tabla1[[#This Row],[Cal 2 ]],C22:E22)</f>
        <v>66.650000000000006</v>
      </c>
      <c r="G22" s="2" t="str">
        <f t="shared" si="0"/>
        <v>REPROBADO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6.5" x14ac:dyDescent="0.3">
      <c r="A23" s="9">
        <v>1560992</v>
      </c>
      <c r="B23" s="2" t="s">
        <v>27</v>
      </c>
      <c r="C23" s="2">
        <v>48</v>
      </c>
      <c r="D23" s="2">
        <v>34</v>
      </c>
      <c r="E23" s="2">
        <v>71.900000000000006</v>
      </c>
      <c r="F23" s="23">
        <f>AVERAGE(Tabla1[[#This Row],[Cal 2 ]],C23:E23)</f>
        <v>46.975000000000001</v>
      </c>
      <c r="G23" s="2" t="str">
        <f t="shared" si="0"/>
        <v>REPROBADO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6.5" x14ac:dyDescent="0.3">
      <c r="A24" s="9">
        <v>1461072</v>
      </c>
      <c r="B24" s="2" t="s">
        <v>28</v>
      </c>
      <c r="C24" s="2">
        <v>74</v>
      </c>
      <c r="D24" s="2">
        <v>47</v>
      </c>
      <c r="E24" s="2">
        <v>97.9</v>
      </c>
      <c r="F24" s="23">
        <f>AVERAGE(Tabla1[[#This Row],[Cal 2 ]],C24:E24)</f>
        <v>66.474999999999994</v>
      </c>
      <c r="G24" s="2" t="str">
        <f t="shared" si="0"/>
        <v>REPROBADO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6.5" x14ac:dyDescent="0.3">
      <c r="A25" s="9">
        <v>1560348</v>
      </c>
      <c r="B25" s="2" t="s">
        <v>29</v>
      </c>
      <c r="C25" s="2">
        <v>39</v>
      </c>
      <c r="D25" s="2">
        <v>30</v>
      </c>
      <c r="E25" s="2">
        <v>62.5</v>
      </c>
      <c r="F25" s="23">
        <f>AVERAGE(Tabla1[[#This Row],[Cal 2 ]],C25:E25)</f>
        <v>40.375</v>
      </c>
      <c r="G25" s="2" t="str">
        <f t="shared" si="0"/>
        <v>REPROBADO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6.5" x14ac:dyDescent="0.3">
      <c r="A26" s="9">
        <v>1565721</v>
      </c>
      <c r="B26" s="2" t="s">
        <v>30</v>
      </c>
      <c r="C26" s="2">
        <v>65</v>
      </c>
      <c r="D26" s="2">
        <v>43</v>
      </c>
      <c r="E26" s="2">
        <v>90.6</v>
      </c>
      <c r="F26" s="23">
        <f>AVERAGE(Tabla1[[#This Row],[Cal 2 ]],C26:E26)</f>
        <v>60.4</v>
      </c>
      <c r="G26" s="2" t="str">
        <f t="shared" si="0"/>
        <v>REPROBADO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6.5" x14ac:dyDescent="0.3">
      <c r="A27" s="9">
        <v>1612817</v>
      </c>
      <c r="B27" s="2" t="s">
        <v>31</v>
      </c>
      <c r="C27" s="2">
        <v>64</v>
      </c>
      <c r="D27" s="2">
        <v>39</v>
      </c>
      <c r="E27" s="2">
        <v>82.3</v>
      </c>
      <c r="F27" s="23">
        <f>AVERAGE(Tabla1[[#This Row],[Cal 2 ]],C27:E27)</f>
        <v>56.075000000000003</v>
      </c>
      <c r="G27" s="2" t="str">
        <f t="shared" si="0"/>
        <v>REPROBADO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6.5" x14ac:dyDescent="0.3">
      <c r="A28" s="9">
        <v>1531171</v>
      </c>
      <c r="B28" s="2" t="s">
        <v>32</v>
      </c>
      <c r="C28" s="2">
        <v>76</v>
      </c>
      <c r="D28" s="2">
        <v>30</v>
      </c>
      <c r="E28" s="2">
        <v>62.5</v>
      </c>
      <c r="F28" s="23">
        <f>AVERAGE(Tabla1[[#This Row],[Cal 2 ]],C28:E28)</f>
        <v>49.625</v>
      </c>
      <c r="G28" s="2" t="str">
        <f t="shared" si="0"/>
        <v>REPROBADO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6.5" x14ac:dyDescent="0.3">
      <c r="A29" s="9">
        <v>1612825</v>
      </c>
      <c r="B29" s="2" t="s">
        <v>33</v>
      </c>
      <c r="C29" s="2">
        <v>45</v>
      </c>
      <c r="D29" s="2">
        <v>42</v>
      </c>
      <c r="E29" s="2">
        <v>88.5</v>
      </c>
      <c r="F29" s="23">
        <f>AVERAGE(Tabla1[[#This Row],[Cal 2 ]],C29:E29)</f>
        <v>54.375</v>
      </c>
      <c r="G29" s="2" t="str">
        <f t="shared" si="0"/>
        <v>REPROBADO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6.5" x14ac:dyDescent="0.3">
      <c r="A30" s="9">
        <v>1562792</v>
      </c>
      <c r="B30" s="2" t="s">
        <v>34</v>
      </c>
      <c r="C30" s="2">
        <v>79</v>
      </c>
      <c r="D30" s="2">
        <v>46</v>
      </c>
      <c r="E30" s="2">
        <v>95.8</v>
      </c>
      <c r="F30" s="23">
        <f>AVERAGE(Tabla1[[#This Row],[Cal 2 ]],C30:E30)</f>
        <v>66.7</v>
      </c>
      <c r="G30" s="2" t="str">
        <f t="shared" si="0"/>
        <v>REPROBADO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6.5" x14ac:dyDescent="0.3">
      <c r="A31" s="9">
        <v>1565577</v>
      </c>
      <c r="B31" s="2" t="s">
        <v>35</v>
      </c>
      <c r="C31" s="2">
        <v>78</v>
      </c>
      <c r="D31" s="2">
        <v>45</v>
      </c>
      <c r="E31" s="2">
        <v>93.8</v>
      </c>
      <c r="F31" s="23">
        <f>AVERAGE(Tabla1[[#This Row],[Cal 2 ]],C31:E31)</f>
        <v>65.45</v>
      </c>
      <c r="G31" s="2" t="str">
        <f t="shared" si="0"/>
        <v>REPROBADO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6.5" x14ac:dyDescent="0.3">
      <c r="A32" s="1"/>
      <c r="B32" s="1"/>
      <c r="C32" s="17" t="s">
        <v>38</v>
      </c>
      <c r="D32" s="18"/>
      <c r="E32" s="18"/>
      <c r="F32" s="19"/>
      <c r="G32" s="16">
        <f>COUNTIF(F2:F31,"&gt;70")</f>
        <v>2</v>
      </c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6.5" x14ac:dyDescent="0.3">
      <c r="A33" s="1"/>
      <c r="B33" s="1"/>
      <c r="C33" s="20" t="s">
        <v>39</v>
      </c>
      <c r="D33" s="21"/>
      <c r="E33" s="21"/>
      <c r="F33" s="22"/>
      <c r="G33" s="15">
        <f>COUNTIF(F2:F31,"&lt;=70")</f>
        <v>28</v>
      </c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6.5" x14ac:dyDescent="0.3">
      <c r="A34" s="1"/>
      <c r="B34" s="1"/>
      <c r="C34" s="39" t="s">
        <v>40</v>
      </c>
      <c r="D34" s="39"/>
      <c r="E34" s="39"/>
      <c r="F34" s="40"/>
      <c r="G34" s="29">
        <f>MAX(F2:F31)</f>
        <v>74</v>
      </c>
      <c r="H34" s="1"/>
      <c r="I34" s="1"/>
      <c r="J34" s="1"/>
      <c r="K34" s="1"/>
      <c r="L34" s="1"/>
      <c r="M34" s="1"/>
      <c r="N34" s="1"/>
    </row>
    <row r="35" spans="1:24" ht="16.5" x14ac:dyDescent="0.3">
      <c r="A35" s="1"/>
      <c r="B35" s="1"/>
      <c r="C35" s="33" t="s">
        <v>41</v>
      </c>
      <c r="D35" s="33"/>
      <c r="E35" s="33"/>
      <c r="F35" s="33"/>
      <c r="G35" s="30">
        <f>MIN(F2:F31)</f>
        <v>38.125</v>
      </c>
      <c r="H35" s="1"/>
      <c r="I35" s="1"/>
      <c r="J35" s="1"/>
      <c r="K35" s="1"/>
      <c r="L35" s="1"/>
      <c r="M35" s="1"/>
      <c r="N35" s="1"/>
    </row>
    <row r="36" spans="1:24" ht="16.5" x14ac:dyDescent="0.3">
      <c r="A36" s="1"/>
      <c r="B36" s="1"/>
      <c r="C36" s="34" t="s">
        <v>42</v>
      </c>
      <c r="D36" s="34"/>
      <c r="E36" s="34"/>
      <c r="F36" s="35"/>
      <c r="G36" s="30">
        <f>AVERAGE(F2:F31)</f>
        <v>57.644166666666678</v>
      </c>
      <c r="H36" s="1"/>
      <c r="I36" s="1"/>
      <c r="J36" s="1"/>
      <c r="K36" s="1"/>
      <c r="L36" s="1"/>
      <c r="M36" s="1"/>
      <c r="N36" s="1"/>
    </row>
    <row r="37" spans="1:24" ht="16.5" x14ac:dyDescent="0.3">
      <c r="A37" s="1"/>
      <c r="B37" s="1"/>
      <c r="C37" s="36" t="s">
        <v>43</v>
      </c>
      <c r="D37" s="36"/>
      <c r="E37" s="36"/>
      <c r="F37" s="36"/>
      <c r="G37" s="27"/>
      <c r="H37" s="1"/>
      <c r="I37" s="1"/>
      <c r="J37" s="1"/>
      <c r="K37" s="1"/>
      <c r="L37" s="1"/>
      <c r="M37" s="1"/>
      <c r="N37" s="1"/>
    </row>
    <row r="38" spans="1:24" ht="16.5" x14ac:dyDescent="0.3">
      <c r="A38" s="1"/>
      <c r="B38" s="1"/>
      <c r="C38" s="37" t="s">
        <v>44</v>
      </c>
      <c r="D38" s="37"/>
      <c r="E38" s="37"/>
      <c r="F38" s="38"/>
      <c r="G38" s="30">
        <f>MEDIAN(F2:F31)</f>
        <v>56.887500000000003</v>
      </c>
      <c r="H38" s="1"/>
      <c r="I38" s="1"/>
      <c r="J38" s="1"/>
      <c r="K38" s="1"/>
      <c r="L38" s="1"/>
      <c r="M38" s="1"/>
      <c r="N38" s="1"/>
    </row>
    <row r="39" spans="1:24" ht="16.5" x14ac:dyDescent="0.3">
      <c r="A39" s="1"/>
      <c r="B39" s="1"/>
      <c r="C39" s="37" t="s">
        <v>45</v>
      </c>
      <c r="D39" s="37"/>
      <c r="E39" s="37"/>
      <c r="F39" s="38"/>
      <c r="G39" s="28">
        <f>VAR(F2:F31)</f>
        <v>81.288908764367207</v>
      </c>
      <c r="H39" s="1"/>
      <c r="I39" s="1"/>
      <c r="J39" s="1"/>
      <c r="K39" s="1"/>
      <c r="L39" s="1"/>
      <c r="M39" s="1"/>
      <c r="N39" s="1"/>
    </row>
    <row r="40" spans="1:24" ht="16.5" x14ac:dyDescent="0.3">
      <c r="A40" s="1"/>
      <c r="B40" s="1"/>
      <c r="C40" s="34" t="s">
        <v>46</v>
      </c>
      <c r="D40" s="34"/>
      <c r="E40" s="34"/>
      <c r="F40" s="35"/>
      <c r="G40" s="28">
        <f>STDEVA(F2:F31)</f>
        <v>9.0160362002582488</v>
      </c>
      <c r="H40" s="1"/>
      <c r="I40" s="1"/>
      <c r="J40" s="1"/>
      <c r="K40" s="1"/>
      <c r="L40" s="1"/>
      <c r="M40" s="1"/>
      <c r="N40" s="1"/>
    </row>
    <row r="41" spans="1:24" ht="16.5" x14ac:dyDescent="0.3">
      <c r="A41" s="1"/>
      <c r="B41" s="1"/>
      <c r="C41" s="32" t="s">
        <v>47</v>
      </c>
      <c r="D41" s="32"/>
      <c r="E41" s="32"/>
      <c r="F41" s="32"/>
      <c r="G41" s="31" t="e">
        <f>INDEX(6,F2:F31)</f>
        <v>#VALUE!</v>
      </c>
      <c r="H41" s="1"/>
      <c r="I41" s="1"/>
      <c r="J41" s="1"/>
      <c r="K41" s="1"/>
      <c r="L41" s="1"/>
      <c r="M41" s="1"/>
      <c r="N41" s="1"/>
    </row>
    <row r="42" spans="1:24" ht="16.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24" ht="16.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24" ht="16.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24" ht="16.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24" ht="16.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24" ht="16.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24" ht="16.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6.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6.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6.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6.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6.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6.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6.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</sheetData>
  <mergeCells count="8">
    <mergeCell ref="C34:F34"/>
    <mergeCell ref="C41:F41"/>
    <mergeCell ref="C35:F35"/>
    <mergeCell ref="C36:F36"/>
    <mergeCell ref="C37:F37"/>
    <mergeCell ref="C38:F38"/>
    <mergeCell ref="C39:F39"/>
    <mergeCell ref="C40:F40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1"/>
  <sheetViews>
    <sheetView workbookViewId="0">
      <selection activeCell="B1" sqref="B1"/>
    </sheetView>
  </sheetViews>
  <sheetFormatPr baseColWidth="10" defaultRowHeight="15" x14ac:dyDescent="0.25"/>
  <cols>
    <col min="1" max="1" width="55" bestFit="1" customWidth="1"/>
    <col min="6" max="6" width="14.140625" bestFit="1" customWidth="1"/>
  </cols>
  <sheetData>
    <row r="1" spans="1:6" ht="39" thickBot="1" x14ac:dyDescent="0.3">
      <c r="A1" s="13" t="s">
        <v>1</v>
      </c>
      <c r="B1" s="13" t="s">
        <v>2</v>
      </c>
      <c r="C1" s="13" t="s">
        <v>3</v>
      </c>
      <c r="D1" s="13" t="s">
        <v>4</v>
      </c>
      <c r="E1" s="13" t="s">
        <v>36</v>
      </c>
      <c r="F1" s="11" t="s">
        <v>37</v>
      </c>
    </row>
    <row r="2" spans="1:6" ht="17.25" thickTop="1" x14ac:dyDescent="0.3">
      <c r="A2" s="3" t="s">
        <v>20</v>
      </c>
      <c r="B2" s="3">
        <v>100</v>
      </c>
      <c r="C2" s="3">
        <v>48</v>
      </c>
      <c r="D2" s="3">
        <v>100</v>
      </c>
      <c r="E2" s="24">
        <f>AVERAGE(Tabla1[[#This Row],[Cal 2 ]],B2:D2)</f>
        <v>73.75</v>
      </c>
      <c r="F2" s="4" t="str">
        <f t="shared" ref="F2:F31" si="0">IF(E2&gt;=70,"APROBADO","REPROBADO")</f>
        <v>APROBADO</v>
      </c>
    </row>
    <row r="3" spans="1:6" ht="16.5" x14ac:dyDescent="0.3">
      <c r="A3" s="3" t="s">
        <v>6</v>
      </c>
      <c r="B3" s="3">
        <v>96</v>
      </c>
      <c r="C3" s="3">
        <v>47</v>
      </c>
      <c r="D3" s="3">
        <v>97.9</v>
      </c>
      <c r="E3" s="24">
        <f>AVERAGE(Tabla1[[#This Row],[Cal 2 ]],B3:D3)</f>
        <v>71.224999999999994</v>
      </c>
      <c r="F3" s="4" t="str">
        <f t="shared" si="0"/>
        <v>APROBADO</v>
      </c>
    </row>
    <row r="4" spans="1:6" ht="16.5" x14ac:dyDescent="0.3">
      <c r="A4" s="5" t="s">
        <v>25</v>
      </c>
      <c r="B4" s="5">
        <v>85</v>
      </c>
      <c r="C4" s="5">
        <v>47</v>
      </c>
      <c r="D4" s="5">
        <v>97.9</v>
      </c>
      <c r="E4" s="25">
        <f>AVERAGE(Tabla1[[#This Row],[Cal 2 ]],B4:D4)</f>
        <v>68.474999999999994</v>
      </c>
      <c r="F4" s="6" t="str">
        <f t="shared" si="0"/>
        <v>REPROBADO</v>
      </c>
    </row>
    <row r="5" spans="1:6" ht="16.5" x14ac:dyDescent="0.3">
      <c r="A5" s="5" t="s">
        <v>9</v>
      </c>
      <c r="B5" s="5">
        <v>82</v>
      </c>
      <c r="C5" s="5">
        <v>46</v>
      </c>
      <c r="D5" s="5">
        <v>95.8</v>
      </c>
      <c r="E5" s="25">
        <f>AVERAGE(Tabla1[[#This Row],[Cal 2 ]],B5:D5)</f>
        <v>67.45</v>
      </c>
      <c r="F5" s="6" t="str">
        <f t="shared" si="0"/>
        <v>REPROBADO</v>
      </c>
    </row>
    <row r="6" spans="1:6" ht="16.5" x14ac:dyDescent="0.3">
      <c r="A6" s="3" t="s">
        <v>34</v>
      </c>
      <c r="B6" s="3">
        <v>79</v>
      </c>
      <c r="C6" s="3">
        <v>46</v>
      </c>
      <c r="D6" s="3">
        <v>95.8</v>
      </c>
      <c r="E6" s="24">
        <f>AVERAGE(Tabla1[[#This Row],[Cal 2 ]],B6:D6)</f>
        <v>62.7</v>
      </c>
      <c r="F6" s="4" t="str">
        <f t="shared" si="0"/>
        <v>REPROBADO</v>
      </c>
    </row>
    <row r="7" spans="1:6" ht="16.5" x14ac:dyDescent="0.3">
      <c r="A7" s="3" t="s">
        <v>26</v>
      </c>
      <c r="B7" s="3">
        <v>91</v>
      </c>
      <c r="C7" s="3">
        <v>43</v>
      </c>
      <c r="D7" s="3">
        <v>89.6</v>
      </c>
      <c r="E7" s="24">
        <f>AVERAGE(Tabla1[[#This Row],[Cal 2 ]],B7:D7)</f>
        <v>63.4</v>
      </c>
      <c r="F7" s="4" t="str">
        <f t="shared" si="0"/>
        <v>REPROBADO</v>
      </c>
    </row>
    <row r="8" spans="1:6" ht="16.5" x14ac:dyDescent="0.3">
      <c r="A8" s="3" t="s">
        <v>28</v>
      </c>
      <c r="B8" s="3">
        <v>74</v>
      </c>
      <c r="C8" s="3">
        <v>47</v>
      </c>
      <c r="D8" s="3">
        <v>97.9</v>
      </c>
      <c r="E8" s="24">
        <f>AVERAGE(Tabla1[[#This Row],[Cal 2 ]],B8:D8)</f>
        <v>64.974999999999994</v>
      </c>
      <c r="F8" s="4" t="str">
        <f t="shared" si="0"/>
        <v>REPROBADO</v>
      </c>
    </row>
    <row r="9" spans="1:6" ht="16.5" x14ac:dyDescent="0.3">
      <c r="A9" s="5" t="s">
        <v>35</v>
      </c>
      <c r="B9" s="5">
        <v>78</v>
      </c>
      <c r="C9" s="5">
        <v>45</v>
      </c>
      <c r="D9" s="5">
        <v>93.8</v>
      </c>
      <c r="E9" s="25">
        <f>AVERAGE(Tabla1[[#This Row],[Cal 2 ]],B9:D9)</f>
        <v>61.7</v>
      </c>
      <c r="F9" s="6" t="str">
        <f t="shared" si="0"/>
        <v>REPROBADO</v>
      </c>
    </row>
    <row r="10" spans="1:6" ht="16.5" x14ac:dyDescent="0.3">
      <c r="A10" s="3" t="s">
        <v>14</v>
      </c>
      <c r="B10" s="3">
        <v>61</v>
      </c>
      <c r="C10" s="3">
        <v>46</v>
      </c>
      <c r="D10" s="3">
        <v>95.8</v>
      </c>
      <c r="E10" s="24">
        <f>AVERAGE(Tabla1[[#This Row],[Cal 2 ]],B10:D10)</f>
        <v>62.2</v>
      </c>
      <c r="F10" s="4" t="str">
        <f t="shared" si="0"/>
        <v>REPROBADO</v>
      </c>
    </row>
    <row r="11" spans="1:6" ht="16.5" x14ac:dyDescent="0.3">
      <c r="A11" s="5" t="s">
        <v>21</v>
      </c>
      <c r="B11" s="5">
        <v>62</v>
      </c>
      <c r="C11" s="5">
        <v>45</v>
      </c>
      <c r="D11" s="5">
        <v>93.8</v>
      </c>
      <c r="E11" s="25">
        <f>AVERAGE(Tabla1[[#This Row],[Cal 2 ]],B11:D11)</f>
        <v>60.7</v>
      </c>
      <c r="F11" s="6" t="str">
        <f t="shared" si="0"/>
        <v>REPROBADO</v>
      </c>
    </row>
    <row r="12" spans="1:6" ht="16.5" x14ac:dyDescent="0.3">
      <c r="A12" s="5" t="s">
        <v>7</v>
      </c>
      <c r="B12" s="5">
        <v>65</v>
      </c>
      <c r="C12" s="5">
        <v>44</v>
      </c>
      <c r="D12" s="5">
        <v>91.7</v>
      </c>
      <c r="E12" s="25">
        <f>AVERAGE(Tabla1[[#This Row],[Cal 2 ]],B12:D12)</f>
        <v>60.424999999999997</v>
      </c>
      <c r="F12" s="6" t="str">
        <f t="shared" si="0"/>
        <v>REPROBADO</v>
      </c>
    </row>
    <row r="13" spans="1:6" ht="16.5" x14ac:dyDescent="0.3">
      <c r="A13" s="3" t="s">
        <v>12</v>
      </c>
      <c r="B13" s="3">
        <v>77</v>
      </c>
      <c r="C13" s="3">
        <v>41</v>
      </c>
      <c r="D13" s="3">
        <v>85.4</v>
      </c>
      <c r="E13" s="24">
        <f>AVERAGE(Tabla1[[#This Row],[Cal 2 ]],B13:D13)</f>
        <v>62.6</v>
      </c>
      <c r="F13" s="4" t="str">
        <f t="shared" si="0"/>
        <v>REPROBADO</v>
      </c>
    </row>
    <row r="14" spans="1:6" ht="16.5" x14ac:dyDescent="0.3">
      <c r="A14" s="3" t="s">
        <v>30</v>
      </c>
      <c r="B14" s="3">
        <v>65</v>
      </c>
      <c r="C14" s="3">
        <v>43</v>
      </c>
      <c r="D14" s="3">
        <v>90.6</v>
      </c>
      <c r="E14" s="24">
        <f>AVERAGE(Tabla1[[#This Row],[Cal 2 ]],B14:D14)</f>
        <v>60.9</v>
      </c>
      <c r="F14" s="4" t="str">
        <f t="shared" si="0"/>
        <v>REPROBADO</v>
      </c>
    </row>
    <row r="15" spans="1:6" ht="16.5" x14ac:dyDescent="0.3">
      <c r="A15" s="5" t="s">
        <v>17</v>
      </c>
      <c r="B15" s="5">
        <v>49</v>
      </c>
      <c r="C15" s="5">
        <v>47</v>
      </c>
      <c r="D15" s="5">
        <v>97.9</v>
      </c>
      <c r="E15" s="25">
        <f>AVERAGE(Tabla1[[#This Row],[Cal 2 ]],B15:D15)</f>
        <v>55.225000000000001</v>
      </c>
      <c r="F15" s="6" t="str">
        <f t="shared" si="0"/>
        <v>REPROBADO</v>
      </c>
    </row>
    <row r="16" spans="1:6" ht="16.5" x14ac:dyDescent="0.3">
      <c r="A16" s="3" t="s">
        <v>18</v>
      </c>
      <c r="B16" s="3">
        <v>43</v>
      </c>
      <c r="C16" s="3">
        <v>45</v>
      </c>
      <c r="D16" s="3">
        <v>94.8</v>
      </c>
      <c r="E16" s="24">
        <f>AVERAGE(Tabla1[[#This Row],[Cal 2 ]],B16:D16)</f>
        <v>57.7</v>
      </c>
      <c r="F16" s="4" t="str">
        <f t="shared" si="0"/>
        <v>REPROBADO</v>
      </c>
    </row>
    <row r="17" spans="1:6" ht="16.5" x14ac:dyDescent="0.3">
      <c r="A17" s="5" t="s">
        <v>23</v>
      </c>
      <c r="B17" s="5">
        <v>64</v>
      </c>
      <c r="C17" s="5">
        <v>40</v>
      </c>
      <c r="D17" s="5">
        <v>83.3</v>
      </c>
      <c r="E17" s="25">
        <f>AVERAGE(Tabla1[[#This Row],[Cal 2 ]],B17:D17)</f>
        <v>58.075000000000003</v>
      </c>
      <c r="F17" s="6" t="str">
        <f t="shared" si="0"/>
        <v>REPROBADO</v>
      </c>
    </row>
    <row r="18" spans="1:6" ht="16.5" x14ac:dyDescent="0.3">
      <c r="A18" s="5" t="s">
        <v>31</v>
      </c>
      <c r="B18" s="5">
        <v>64</v>
      </c>
      <c r="C18" s="5">
        <v>39</v>
      </c>
      <c r="D18" s="5">
        <v>82.3</v>
      </c>
      <c r="E18" s="25">
        <f>AVERAGE(Tabla1[[#This Row],[Cal 2 ]],B18:D18)</f>
        <v>57.075000000000003</v>
      </c>
      <c r="F18" s="6" t="str">
        <f t="shared" si="0"/>
        <v>REPROBADO</v>
      </c>
    </row>
    <row r="19" spans="1:6" ht="16.5" x14ac:dyDescent="0.3">
      <c r="A19" s="3" t="s">
        <v>8</v>
      </c>
      <c r="B19" s="3">
        <v>44</v>
      </c>
      <c r="C19" s="3">
        <v>44</v>
      </c>
      <c r="D19" s="3">
        <v>91.7</v>
      </c>
      <c r="E19" s="24">
        <f>AVERAGE(Tabla1[[#This Row],[Cal 2 ]],B19:D19)</f>
        <v>54.924999999999997</v>
      </c>
      <c r="F19" s="4" t="str">
        <f t="shared" si="0"/>
        <v>REPROBADO</v>
      </c>
    </row>
    <row r="20" spans="1:6" ht="16.5" x14ac:dyDescent="0.3">
      <c r="A20" s="5" t="s">
        <v>15</v>
      </c>
      <c r="B20" s="5">
        <v>51</v>
      </c>
      <c r="C20" s="5">
        <v>42</v>
      </c>
      <c r="D20" s="5">
        <v>87.5</v>
      </c>
      <c r="E20" s="25">
        <f>AVERAGE(Tabla1[[#This Row],[Cal 2 ]],B20:D20)</f>
        <v>55.625</v>
      </c>
      <c r="F20" s="6" t="str">
        <f t="shared" si="0"/>
        <v>REPROBADO</v>
      </c>
    </row>
    <row r="21" spans="1:6" ht="16.5" x14ac:dyDescent="0.3">
      <c r="A21" s="3" t="s">
        <v>24</v>
      </c>
      <c r="B21" s="3">
        <v>50</v>
      </c>
      <c r="C21" s="3">
        <v>42</v>
      </c>
      <c r="D21" s="3">
        <v>87.5</v>
      </c>
      <c r="E21" s="24">
        <f>AVERAGE(Tabla1[[#This Row],[Cal 2 ]],B21:D21)</f>
        <v>56.625</v>
      </c>
      <c r="F21" s="4" t="str">
        <f t="shared" si="0"/>
        <v>REPROBADO</v>
      </c>
    </row>
    <row r="22" spans="1:6" ht="16.5" x14ac:dyDescent="0.3">
      <c r="A22" s="3" t="s">
        <v>22</v>
      </c>
      <c r="B22" s="3">
        <v>43</v>
      </c>
      <c r="C22" s="3">
        <v>43</v>
      </c>
      <c r="D22" s="3">
        <v>89.6</v>
      </c>
      <c r="E22" s="24">
        <f>AVERAGE(Tabla1[[#This Row],[Cal 2 ]],B22:D22)</f>
        <v>54.65</v>
      </c>
      <c r="F22" s="4" t="str">
        <f t="shared" si="0"/>
        <v>REPROBADO</v>
      </c>
    </row>
    <row r="23" spans="1:6" ht="16.5" x14ac:dyDescent="0.3">
      <c r="A23" s="5" t="s">
        <v>33</v>
      </c>
      <c r="B23" s="5">
        <v>45</v>
      </c>
      <c r="C23" s="5">
        <v>42</v>
      </c>
      <c r="D23" s="5">
        <v>88.5</v>
      </c>
      <c r="E23" s="25">
        <f>AVERAGE(Tabla1[[#This Row],[Cal 2 ]],B23:D23)</f>
        <v>52.375</v>
      </c>
      <c r="F23" s="6" t="str">
        <f t="shared" si="0"/>
        <v>REPROBADO</v>
      </c>
    </row>
    <row r="24" spans="1:6" ht="16.5" x14ac:dyDescent="0.3">
      <c r="A24" s="3" t="s">
        <v>16</v>
      </c>
      <c r="B24" s="3">
        <v>48</v>
      </c>
      <c r="C24" s="3">
        <v>41</v>
      </c>
      <c r="D24" s="3">
        <v>86.5</v>
      </c>
      <c r="E24" s="24">
        <f>AVERAGE(Tabla1[[#This Row],[Cal 2 ]],B24:D24)</f>
        <v>55.625</v>
      </c>
      <c r="F24" s="4" t="str">
        <f t="shared" si="0"/>
        <v>REPROBADO</v>
      </c>
    </row>
    <row r="25" spans="1:6" ht="16.5" x14ac:dyDescent="0.3">
      <c r="A25" s="3" t="s">
        <v>32</v>
      </c>
      <c r="B25" s="3">
        <v>76</v>
      </c>
      <c r="C25" s="3">
        <v>30</v>
      </c>
      <c r="D25" s="3">
        <v>62.5</v>
      </c>
      <c r="E25" s="24">
        <f>AVERAGE(Tabla1[[#This Row],[Cal 2 ]],B25:D25)</f>
        <v>49.625</v>
      </c>
      <c r="F25" s="4" t="str">
        <f t="shared" si="0"/>
        <v>REPROBADO</v>
      </c>
    </row>
    <row r="26" spans="1:6" ht="16.5" x14ac:dyDescent="0.3">
      <c r="A26" s="5" t="s">
        <v>19</v>
      </c>
      <c r="B26" s="5">
        <v>82</v>
      </c>
      <c r="C26" s="5">
        <v>27</v>
      </c>
      <c r="D26" s="5">
        <v>56.3</v>
      </c>
      <c r="E26" s="25">
        <f>AVERAGE(Tabla1[[#This Row],[Cal 2 ]],B26:D26)</f>
        <v>52.075000000000003</v>
      </c>
      <c r="F26" s="6" t="str">
        <f t="shared" si="0"/>
        <v>REPROBADO</v>
      </c>
    </row>
    <row r="27" spans="1:6" ht="16.5" x14ac:dyDescent="0.3">
      <c r="A27" s="3" t="s">
        <v>10</v>
      </c>
      <c r="B27" s="3">
        <v>67</v>
      </c>
      <c r="C27" s="3">
        <v>30</v>
      </c>
      <c r="D27" s="3">
        <v>62.5</v>
      </c>
      <c r="E27" s="24">
        <f>AVERAGE(Tabla1[[#This Row],[Cal 2 ]],B27:D27)</f>
        <v>49.625</v>
      </c>
      <c r="F27" s="4" t="str">
        <f t="shared" si="0"/>
        <v>REPROBADO</v>
      </c>
    </row>
    <row r="28" spans="1:6" ht="16.5" x14ac:dyDescent="0.3">
      <c r="A28" s="5" t="s">
        <v>27</v>
      </c>
      <c r="B28" s="5">
        <v>48</v>
      </c>
      <c r="C28" s="5">
        <v>34</v>
      </c>
      <c r="D28" s="5">
        <v>71.900000000000006</v>
      </c>
      <c r="E28" s="25">
        <f>AVERAGE(Tabla1[[#This Row],[Cal 2 ]],B28:D28)</f>
        <v>45.975000000000001</v>
      </c>
      <c r="F28" s="6" t="str">
        <f t="shared" si="0"/>
        <v>REPROBADO</v>
      </c>
    </row>
    <row r="29" spans="1:6" ht="16.5" x14ac:dyDescent="0.3">
      <c r="A29" s="5" t="s">
        <v>11</v>
      </c>
      <c r="B29" s="5">
        <v>55</v>
      </c>
      <c r="C29" s="5">
        <v>30</v>
      </c>
      <c r="D29" s="5">
        <v>62.5</v>
      </c>
      <c r="E29" s="25">
        <f>AVERAGE(Tabla1[[#This Row],[Cal 2 ]],B29:D29)</f>
        <v>47.375</v>
      </c>
      <c r="F29" s="6" t="str">
        <f t="shared" si="0"/>
        <v>REPROBADO</v>
      </c>
    </row>
    <row r="30" spans="1:6" ht="16.5" x14ac:dyDescent="0.3">
      <c r="A30" s="5" t="s">
        <v>29</v>
      </c>
      <c r="B30" s="5">
        <v>39</v>
      </c>
      <c r="C30" s="5">
        <v>30</v>
      </c>
      <c r="D30" s="5">
        <v>62.5</v>
      </c>
      <c r="E30" s="25">
        <f>AVERAGE(Tabla1[[#This Row],[Cal 2 ]],B30:D30)</f>
        <v>44.375</v>
      </c>
      <c r="F30" s="6" t="str">
        <f t="shared" si="0"/>
        <v>REPROBADO</v>
      </c>
    </row>
    <row r="31" spans="1:6" ht="16.5" x14ac:dyDescent="0.3">
      <c r="A31" s="7" t="s">
        <v>13</v>
      </c>
      <c r="B31" s="7">
        <v>30</v>
      </c>
      <c r="C31" s="7">
        <v>30</v>
      </c>
      <c r="D31" s="7">
        <v>62.5</v>
      </c>
      <c r="E31" s="26">
        <f>AVERAGE(Tabla1[[#This Row],[Cal 2 ]],B31:D31)</f>
        <v>41.875</v>
      </c>
      <c r="F31" s="8" t="str">
        <f t="shared" si="0"/>
        <v>REPROBADO</v>
      </c>
    </row>
  </sheetData>
  <sortState ref="A2:F31">
    <sortCondition descending="1" ref="E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31"/>
  <sheetViews>
    <sheetView workbookViewId="0">
      <selection activeCell="G1" sqref="G1"/>
    </sheetView>
  </sheetViews>
  <sheetFormatPr baseColWidth="10" defaultRowHeight="15" x14ac:dyDescent="0.25"/>
  <cols>
    <col min="1" max="1" width="14.7109375" customWidth="1"/>
    <col min="2" max="2" width="55" bestFit="1" customWidth="1"/>
    <col min="3" max="3" width="9" customWidth="1"/>
    <col min="4" max="4" width="8.42578125" customWidth="1"/>
    <col min="5" max="5" width="8.28515625" customWidth="1"/>
    <col min="6" max="6" width="12.140625" customWidth="1"/>
    <col min="7" max="7" width="17.85546875" customWidth="1"/>
  </cols>
  <sheetData>
    <row r="1" spans="1:7" ht="27" x14ac:dyDescent="0.25">
      <c r="A1" s="9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36</v>
      </c>
      <c r="G1" s="10" t="s">
        <v>37</v>
      </c>
    </row>
    <row r="2" spans="1:7" ht="16.5" x14ac:dyDescent="0.3">
      <c r="A2" s="9" t="s">
        <v>5</v>
      </c>
      <c r="B2" s="2" t="s">
        <v>6</v>
      </c>
      <c r="C2" s="2">
        <v>96</v>
      </c>
      <c r="D2" s="2">
        <v>47</v>
      </c>
      <c r="E2" s="2">
        <v>97.9</v>
      </c>
      <c r="F2" s="23">
        <f>AVERAGE(Tabla14[[#This Row],[Cal 2 ]],C2:E2)</f>
        <v>71.974999999999994</v>
      </c>
      <c r="G2" s="2" t="str">
        <f t="shared" ref="G2:G31" si="0">IF(F2&gt;=70,"APROBADO","REPROBADO")</f>
        <v>APROBADO</v>
      </c>
    </row>
    <row r="3" spans="1:7" ht="16.5" hidden="1" x14ac:dyDescent="0.3">
      <c r="A3" s="9">
        <v>1511322</v>
      </c>
      <c r="B3" s="2" t="s">
        <v>7</v>
      </c>
      <c r="C3" s="2">
        <v>65</v>
      </c>
      <c r="D3" s="2">
        <v>44</v>
      </c>
      <c r="E3" s="2">
        <v>91.7</v>
      </c>
      <c r="F3" s="23">
        <f>AVERAGE(Tabla14[[#This Row],[Cal 2 ]],C3:E3)</f>
        <v>61.174999999999997</v>
      </c>
      <c r="G3" s="2" t="str">
        <f t="shared" si="0"/>
        <v>REPROBADO</v>
      </c>
    </row>
    <row r="4" spans="1:7" ht="16.5" hidden="1" x14ac:dyDescent="0.3">
      <c r="A4" s="9">
        <v>1647103</v>
      </c>
      <c r="B4" s="2" t="s">
        <v>8</v>
      </c>
      <c r="C4" s="2">
        <v>44</v>
      </c>
      <c r="D4" s="2">
        <v>44</v>
      </c>
      <c r="E4" s="2">
        <v>91.7</v>
      </c>
      <c r="F4" s="23">
        <f>AVERAGE(Tabla14[[#This Row],[Cal 2 ]],C4:E4)</f>
        <v>55.924999999999997</v>
      </c>
      <c r="G4" s="2" t="str">
        <f t="shared" si="0"/>
        <v>REPROBADO</v>
      </c>
    </row>
    <row r="5" spans="1:7" ht="16.5" hidden="1" x14ac:dyDescent="0.3">
      <c r="A5" s="9">
        <v>1547015</v>
      </c>
      <c r="B5" s="2" t="s">
        <v>9</v>
      </c>
      <c r="C5" s="2">
        <v>82</v>
      </c>
      <c r="D5" s="2">
        <v>46</v>
      </c>
      <c r="E5" s="2">
        <v>95.8</v>
      </c>
      <c r="F5" s="23">
        <f>AVERAGE(Tabla14[[#This Row],[Cal 2 ]],C5:E5)</f>
        <v>67.45</v>
      </c>
      <c r="G5" s="2" t="str">
        <f t="shared" si="0"/>
        <v>REPROBADO</v>
      </c>
    </row>
    <row r="6" spans="1:7" ht="16.5" hidden="1" x14ac:dyDescent="0.3">
      <c r="A6" s="9">
        <v>1549045</v>
      </c>
      <c r="B6" s="2" t="s">
        <v>10</v>
      </c>
      <c r="C6" s="2">
        <v>67</v>
      </c>
      <c r="D6" s="2">
        <v>30</v>
      </c>
      <c r="E6" s="2">
        <v>62.5</v>
      </c>
      <c r="F6" s="23">
        <f>AVERAGE(Tabla14[[#This Row],[Cal 2 ]],C6:E6)</f>
        <v>47.375</v>
      </c>
      <c r="G6" s="2" t="str">
        <f t="shared" si="0"/>
        <v>REPROBADO</v>
      </c>
    </row>
    <row r="7" spans="1:7" ht="16.5" hidden="1" x14ac:dyDescent="0.3">
      <c r="A7" s="9">
        <v>1513160</v>
      </c>
      <c r="B7" s="2" t="s">
        <v>11</v>
      </c>
      <c r="C7" s="2">
        <v>55</v>
      </c>
      <c r="D7" s="2">
        <v>30</v>
      </c>
      <c r="E7" s="2">
        <v>62.5</v>
      </c>
      <c r="F7" s="23">
        <f>AVERAGE(Tabla14[[#This Row],[Cal 2 ]],C7:E7)</f>
        <v>44.375</v>
      </c>
      <c r="G7" s="2" t="str">
        <f t="shared" si="0"/>
        <v>REPROBADO</v>
      </c>
    </row>
    <row r="8" spans="1:7" ht="16.5" hidden="1" x14ac:dyDescent="0.3">
      <c r="A8" s="9">
        <v>1547931</v>
      </c>
      <c r="B8" s="2" t="s">
        <v>12</v>
      </c>
      <c r="C8" s="2">
        <v>77</v>
      </c>
      <c r="D8" s="2">
        <v>41</v>
      </c>
      <c r="E8" s="2">
        <v>85.4</v>
      </c>
      <c r="F8" s="23">
        <f>AVERAGE(Tabla14[[#This Row],[Cal 2 ]],C8:E8)</f>
        <v>61.1</v>
      </c>
      <c r="G8" s="2" t="str">
        <f t="shared" si="0"/>
        <v>REPROBADO</v>
      </c>
    </row>
    <row r="9" spans="1:7" ht="16.5" hidden="1" x14ac:dyDescent="0.3">
      <c r="A9" s="9">
        <v>1514296</v>
      </c>
      <c r="B9" s="2" t="s">
        <v>13</v>
      </c>
      <c r="C9" s="2">
        <v>30</v>
      </c>
      <c r="D9" s="2">
        <v>30</v>
      </c>
      <c r="E9" s="2">
        <v>62.5</v>
      </c>
      <c r="F9" s="23">
        <f>AVERAGE(Tabla14[[#This Row],[Cal 2 ]],C9:E9)</f>
        <v>38.125</v>
      </c>
      <c r="G9" s="2" t="str">
        <f t="shared" si="0"/>
        <v>REPROBADO</v>
      </c>
    </row>
    <row r="10" spans="1:7" ht="16.5" hidden="1" x14ac:dyDescent="0.3">
      <c r="A10" s="9">
        <v>1551073</v>
      </c>
      <c r="B10" s="2" t="s">
        <v>14</v>
      </c>
      <c r="C10" s="2">
        <v>61</v>
      </c>
      <c r="D10" s="2">
        <v>46</v>
      </c>
      <c r="E10" s="2">
        <v>95.8</v>
      </c>
      <c r="F10" s="23">
        <f>AVERAGE(Tabla14[[#This Row],[Cal 2 ]],C10:E10)</f>
        <v>62.2</v>
      </c>
      <c r="G10" s="2" t="str">
        <f t="shared" si="0"/>
        <v>REPROBADO</v>
      </c>
    </row>
    <row r="11" spans="1:7" ht="16.5" hidden="1" x14ac:dyDescent="0.3">
      <c r="A11" s="9">
        <v>1647144</v>
      </c>
      <c r="B11" s="2" t="s">
        <v>15</v>
      </c>
      <c r="C11" s="2">
        <v>51</v>
      </c>
      <c r="D11" s="2">
        <v>42</v>
      </c>
      <c r="E11" s="2">
        <v>87.5</v>
      </c>
      <c r="F11" s="23">
        <f>AVERAGE(Tabla14[[#This Row],[Cal 2 ]],C11:E11)</f>
        <v>55.625</v>
      </c>
      <c r="G11" s="2" t="str">
        <f t="shared" si="0"/>
        <v>REPROBADO</v>
      </c>
    </row>
    <row r="12" spans="1:7" ht="16.5" hidden="1" x14ac:dyDescent="0.3">
      <c r="A12" s="9">
        <v>1516539</v>
      </c>
      <c r="B12" s="2" t="s">
        <v>16</v>
      </c>
      <c r="C12" s="2">
        <v>48</v>
      </c>
      <c r="D12" s="2">
        <v>41</v>
      </c>
      <c r="E12" s="2">
        <v>86.5</v>
      </c>
      <c r="F12" s="23">
        <f>AVERAGE(Tabla14[[#This Row],[Cal 2 ]],C12:E12)</f>
        <v>54.125</v>
      </c>
      <c r="G12" s="2" t="str">
        <f t="shared" si="0"/>
        <v>REPROBADO</v>
      </c>
    </row>
    <row r="13" spans="1:7" ht="16.5" hidden="1" x14ac:dyDescent="0.3">
      <c r="A13" s="9">
        <v>1551110</v>
      </c>
      <c r="B13" s="2" t="s">
        <v>17</v>
      </c>
      <c r="C13" s="2">
        <v>49</v>
      </c>
      <c r="D13" s="2">
        <v>47</v>
      </c>
      <c r="E13" s="2">
        <v>97.9</v>
      </c>
      <c r="F13" s="23">
        <f>AVERAGE(Tabla14[[#This Row],[Cal 2 ]],C13:E13)</f>
        <v>60.225000000000001</v>
      </c>
      <c r="G13" s="2" t="str">
        <f t="shared" si="0"/>
        <v>REPROBADO</v>
      </c>
    </row>
    <row r="14" spans="1:7" ht="16.5" hidden="1" x14ac:dyDescent="0.3">
      <c r="A14" s="9">
        <v>1549494</v>
      </c>
      <c r="B14" s="2" t="s">
        <v>18</v>
      </c>
      <c r="C14" s="2">
        <v>43</v>
      </c>
      <c r="D14" s="2">
        <v>45</v>
      </c>
      <c r="E14" s="2">
        <v>94.8</v>
      </c>
      <c r="F14" s="23">
        <f>AVERAGE(Tabla14[[#This Row],[Cal 2 ]],C14:E14)</f>
        <v>56.95</v>
      </c>
      <c r="G14" s="2" t="str">
        <f t="shared" si="0"/>
        <v>REPROBADO</v>
      </c>
    </row>
    <row r="15" spans="1:7" ht="16.5" hidden="1" x14ac:dyDescent="0.3">
      <c r="A15" s="9">
        <v>1512966</v>
      </c>
      <c r="B15" s="2" t="s">
        <v>19</v>
      </c>
      <c r="C15" s="2">
        <v>82</v>
      </c>
      <c r="D15" s="2">
        <v>27</v>
      </c>
      <c r="E15" s="2">
        <v>56.3</v>
      </c>
      <c r="F15" s="23">
        <f>AVERAGE(Tabla14[[#This Row],[Cal 2 ]],C15:E15)</f>
        <v>48.075000000000003</v>
      </c>
      <c r="G15" s="2" t="str">
        <f t="shared" si="0"/>
        <v>REPROBADO</v>
      </c>
    </row>
    <row r="16" spans="1:7" ht="16.5" x14ac:dyDescent="0.3">
      <c r="A16" s="9">
        <v>1553120</v>
      </c>
      <c r="B16" s="2" t="s">
        <v>20</v>
      </c>
      <c r="C16" s="2">
        <v>100</v>
      </c>
      <c r="D16" s="2">
        <v>48</v>
      </c>
      <c r="E16" s="2">
        <v>100</v>
      </c>
      <c r="F16" s="23">
        <f>AVERAGE(Tabla14[[#This Row],[Cal 2 ]],C16:E16)</f>
        <v>74</v>
      </c>
      <c r="G16" s="2" t="str">
        <f t="shared" si="0"/>
        <v>APROBADO</v>
      </c>
    </row>
    <row r="17" spans="1:7" ht="16.5" hidden="1" x14ac:dyDescent="0.3">
      <c r="A17" s="9">
        <v>1519721</v>
      </c>
      <c r="B17" s="2" t="s">
        <v>21</v>
      </c>
      <c r="C17" s="2">
        <v>62</v>
      </c>
      <c r="D17" s="2">
        <v>45</v>
      </c>
      <c r="E17" s="2">
        <v>93.8</v>
      </c>
      <c r="F17" s="23">
        <f>AVERAGE(Tabla14[[#This Row],[Cal 2 ]],C17:E17)</f>
        <v>61.45</v>
      </c>
      <c r="G17" s="2" t="str">
        <f t="shared" si="0"/>
        <v>REPROBADO</v>
      </c>
    </row>
    <row r="18" spans="1:7" ht="16.5" hidden="1" x14ac:dyDescent="0.3">
      <c r="A18" s="9">
        <v>1521882</v>
      </c>
      <c r="B18" s="2" t="s">
        <v>22</v>
      </c>
      <c r="C18" s="2">
        <v>43</v>
      </c>
      <c r="D18" s="2">
        <v>43</v>
      </c>
      <c r="E18" s="2">
        <v>89.6</v>
      </c>
      <c r="F18" s="23">
        <f>AVERAGE(Tabla14[[#This Row],[Cal 2 ]],C18:E18)</f>
        <v>54.65</v>
      </c>
      <c r="G18" s="2" t="str">
        <f t="shared" si="0"/>
        <v>REPROBADO</v>
      </c>
    </row>
    <row r="19" spans="1:7" ht="16.5" hidden="1" x14ac:dyDescent="0.3">
      <c r="A19" s="9">
        <v>1524608</v>
      </c>
      <c r="B19" s="2" t="s">
        <v>23</v>
      </c>
      <c r="C19" s="2">
        <v>64</v>
      </c>
      <c r="D19" s="2">
        <v>40</v>
      </c>
      <c r="E19" s="2">
        <v>83.3</v>
      </c>
      <c r="F19" s="23">
        <f>AVERAGE(Tabla14[[#This Row],[Cal 2 ]],C19:E19)</f>
        <v>56.825000000000003</v>
      </c>
      <c r="G19" s="2" t="str">
        <f t="shared" si="0"/>
        <v>REPROBADO</v>
      </c>
    </row>
    <row r="20" spans="1:7" ht="16.5" hidden="1" x14ac:dyDescent="0.3">
      <c r="A20" s="9">
        <v>1521491</v>
      </c>
      <c r="B20" s="2" t="s">
        <v>24</v>
      </c>
      <c r="C20" s="2">
        <v>50</v>
      </c>
      <c r="D20" s="2">
        <v>42</v>
      </c>
      <c r="E20" s="2">
        <v>87.5</v>
      </c>
      <c r="F20" s="23">
        <f>AVERAGE(Tabla14[[#This Row],[Cal 2 ]],C20:E20)</f>
        <v>55.375</v>
      </c>
      <c r="G20" s="2" t="str">
        <f t="shared" si="0"/>
        <v>REPROBADO</v>
      </c>
    </row>
    <row r="21" spans="1:7" ht="16.5" hidden="1" x14ac:dyDescent="0.3">
      <c r="A21" s="9">
        <v>1560555</v>
      </c>
      <c r="B21" s="2" t="s">
        <v>25</v>
      </c>
      <c r="C21" s="2">
        <v>85</v>
      </c>
      <c r="D21" s="2">
        <v>47</v>
      </c>
      <c r="E21" s="2">
        <v>97.9</v>
      </c>
      <c r="F21" s="23">
        <f>AVERAGE(Tabla14[[#This Row],[Cal 2 ]],C21:E21)</f>
        <v>69.224999999999994</v>
      </c>
      <c r="G21" s="2" t="str">
        <f t="shared" si="0"/>
        <v>REPROBADO</v>
      </c>
    </row>
    <row r="22" spans="1:7" ht="16.5" hidden="1" x14ac:dyDescent="0.3">
      <c r="A22" s="9">
        <v>1559847</v>
      </c>
      <c r="B22" s="2" t="s">
        <v>26</v>
      </c>
      <c r="C22" s="2">
        <v>91</v>
      </c>
      <c r="D22" s="2">
        <v>43</v>
      </c>
      <c r="E22" s="2">
        <v>89.6</v>
      </c>
      <c r="F22" s="23">
        <f>AVERAGE(Tabla14[[#This Row],[Cal 2 ]],C22:E22)</f>
        <v>66.650000000000006</v>
      </c>
      <c r="G22" s="2" t="str">
        <f t="shared" si="0"/>
        <v>REPROBADO</v>
      </c>
    </row>
    <row r="23" spans="1:7" ht="16.5" hidden="1" x14ac:dyDescent="0.3">
      <c r="A23" s="9">
        <v>1560992</v>
      </c>
      <c r="B23" s="2" t="s">
        <v>27</v>
      </c>
      <c r="C23" s="2">
        <v>48</v>
      </c>
      <c r="D23" s="2">
        <v>34</v>
      </c>
      <c r="E23" s="2">
        <v>71.900000000000006</v>
      </c>
      <c r="F23" s="23">
        <f>AVERAGE(Tabla14[[#This Row],[Cal 2 ]],C23:E23)</f>
        <v>46.975000000000001</v>
      </c>
      <c r="G23" s="2" t="str">
        <f t="shared" si="0"/>
        <v>REPROBADO</v>
      </c>
    </row>
    <row r="24" spans="1:7" ht="16.5" hidden="1" x14ac:dyDescent="0.3">
      <c r="A24" s="9">
        <v>1461072</v>
      </c>
      <c r="B24" s="2" t="s">
        <v>28</v>
      </c>
      <c r="C24" s="2">
        <v>74</v>
      </c>
      <c r="D24" s="2">
        <v>47</v>
      </c>
      <c r="E24" s="2">
        <v>97.9</v>
      </c>
      <c r="F24" s="23">
        <f>AVERAGE(Tabla14[[#This Row],[Cal 2 ]],C24:E24)</f>
        <v>66.474999999999994</v>
      </c>
      <c r="G24" s="2" t="str">
        <f t="shared" si="0"/>
        <v>REPROBADO</v>
      </c>
    </row>
    <row r="25" spans="1:7" ht="16.5" hidden="1" x14ac:dyDescent="0.3">
      <c r="A25" s="9">
        <v>1560348</v>
      </c>
      <c r="B25" s="2" t="s">
        <v>29</v>
      </c>
      <c r="C25" s="2">
        <v>39</v>
      </c>
      <c r="D25" s="2">
        <v>30</v>
      </c>
      <c r="E25" s="2">
        <v>62.5</v>
      </c>
      <c r="F25" s="23">
        <f>AVERAGE(Tabla14[[#This Row],[Cal 2 ]],C25:E25)</f>
        <v>40.375</v>
      </c>
      <c r="G25" s="2" t="str">
        <f t="shared" si="0"/>
        <v>REPROBADO</v>
      </c>
    </row>
    <row r="26" spans="1:7" ht="16.5" hidden="1" x14ac:dyDescent="0.3">
      <c r="A26" s="9">
        <v>1565721</v>
      </c>
      <c r="B26" s="2" t="s">
        <v>30</v>
      </c>
      <c r="C26" s="2">
        <v>65</v>
      </c>
      <c r="D26" s="2">
        <v>43</v>
      </c>
      <c r="E26" s="2">
        <v>90.6</v>
      </c>
      <c r="F26" s="23">
        <f>AVERAGE(Tabla14[[#This Row],[Cal 2 ]],C26:E26)</f>
        <v>60.4</v>
      </c>
      <c r="G26" s="2" t="str">
        <f t="shared" si="0"/>
        <v>REPROBADO</v>
      </c>
    </row>
    <row r="27" spans="1:7" ht="16.5" hidden="1" x14ac:dyDescent="0.3">
      <c r="A27" s="9">
        <v>1612817</v>
      </c>
      <c r="B27" s="2" t="s">
        <v>31</v>
      </c>
      <c r="C27" s="2">
        <v>64</v>
      </c>
      <c r="D27" s="2">
        <v>39</v>
      </c>
      <c r="E27" s="2">
        <v>82.3</v>
      </c>
      <c r="F27" s="23">
        <f>AVERAGE(Tabla14[[#This Row],[Cal 2 ]],C27:E27)</f>
        <v>56.075000000000003</v>
      </c>
      <c r="G27" s="2" t="str">
        <f t="shared" si="0"/>
        <v>REPROBADO</v>
      </c>
    </row>
    <row r="28" spans="1:7" ht="16.5" hidden="1" x14ac:dyDescent="0.3">
      <c r="A28" s="9">
        <v>1531171</v>
      </c>
      <c r="B28" s="2" t="s">
        <v>32</v>
      </c>
      <c r="C28" s="2">
        <v>76</v>
      </c>
      <c r="D28" s="2">
        <v>30</v>
      </c>
      <c r="E28" s="2">
        <v>62.5</v>
      </c>
      <c r="F28" s="23">
        <f>AVERAGE(Tabla14[[#This Row],[Cal 2 ]],C28:E28)</f>
        <v>49.625</v>
      </c>
      <c r="G28" s="2" t="str">
        <f t="shared" si="0"/>
        <v>REPROBADO</v>
      </c>
    </row>
    <row r="29" spans="1:7" ht="16.5" hidden="1" x14ac:dyDescent="0.3">
      <c r="A29" s="9">
        <v>1612825</v>
      </c>
      <c r="B29" s="2" t="s">
        <v>33</v>
      </c>
      <c r="C29" s="2">
        <v>45</v>
      </c>
      <c r="D29" s="2">
        <v>42</v>
      </c>
      <c r="E29" s="2">
        <v>88.5</v>
      </c>
      <c r="F29" s="23">
        <f>AVERAGE(Tabla14[[#This Row],[Cal 2 ]],C29:E29)</f>
        <v>54.375</v>
      </c>
      <c r="G29" s="2" t="str">
        <f t="shared" si="0"/>
        <v>REPROBADO</v>
      </c>
    </row>
    <row r="30" spans="1:7" ht="16.5" hidden="1" x14ac:dyDescent="0.3">
      <c r="A30" s="9">
        <v>1562792</v>
      </c>
      <c r="B30" s="2" t="s">
        <v>34</v>
      </c>
      <c r="C30" s="2">
        <v>79</v>
      </c>
      <c r="D30" s="2">
        <v>46</v>
      </c>
      <c r="E30" s="2">
        <v>95.8</v>
      </c>
      <c r="F30" s="23">
        <f>AVERAGE(Tabla14[[#This Row],[Cal 2 ]],C30:E30)</f>
        <v>66.7</v>
      </c>
      <c r="G30" s="2" t="str">
        <f t="shared" si="0"/>
        <v>REPROBADO</v>
      </c>
    </row>
    <row r="31" spans="1:7" ht="16.5" hidden="1" x14ac:dyDescent="0.3">
      <c r="A31" s="9">
        <v>1565577</v>
      </c>
      <c r="B31" s="2" t="s">
        <v>35</v>
      </c>
      <c r="C31" s="2">
        <v>78</v>
      </c>
      <c r="D31" s="2">
        <v>45</v>
      </c>
      <c r="E31" s="2">
        <v>93.8</v>
      </c>
      <c r="F31" s="23">
        <f>AVERAGE(Tabla14[[#This Row],[Cal 2 ]],C31:E31)</f>
        <v>65.45</v>
      </c>
      <c r="G31" s="2" t="str">
        <f t="shared" si="0"/>
        <v>REPROBADO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1"/>
  <sheetViews>
    <sheetView workbookViewId="0">
      <selection activeCell="G1" sqref="G1"/>
    </sheetView>
  </sheetViews>
  <sheetFormatPr baseColWidth="10" defaultRowHeight="15" x14ac:dyDescent="0.25"/>
  <cols>
    <col min="2" max="2" width="55" bestFit="1" customWidth="1"/>
    <col min="7" max="7" width="15.28515625" bestFit="1" customWidth="1"/>
  </cols>
  <sheetData>
    <row r="1" spans="1:7" ht="27" x14ac:dyDescent="0.25">
      <c r="A1" s="9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36</v>
      </c>
      <c r="G1" s="10" t="s">
        <v>37</v>
      </c>
    </row>
    <row r="2" spans="1:7" ht="16.5" hidden="1" x14ac:dyDescent="0.3">
      <c r="A2" s="9" t="s">
        <v>5</v>
      </c>
      <c r="B2" s="2" t="s">
        <v>6</v>
      </c>
      <c r="C2" s="2">
        <v>96</v>
      </c>
      <c r="D2" s="2">
        <v>47</v>
      </c>
      <c r="E2" s="2">
        <v>97.9</v>
      </c>
      <c r="F2" s="23">
        <f>AVERAGE(Tabla15[[#This Row],[Cal 2 ]],C2:E2)</f>
        <v>71.974999999999994</v>
      </c>
      <c r="G2" s="2" t="str">
        <f t="shared" ref="G2:G31" si="0">IF(F2&gt;=70,"APROBADO","REPROBADO")</f>
        <v>APROBADO</v>
      </c>
    </row>
    <row r="3" spans="1:7" ht="16.5" x14ac:dyDescent="0.3">
      <c r="A3" s="9">
        <v>1511322</v>
      </c>
      <c r="B3" s="2" t="s">
        <v>7</v>
      </c>
      <c r="C3" s="2">
        <v>65</v>
      </c>
      <c r="D3" s="2">
        <v>44</v>
      </c>
      <c r="E3" s="2">
        <v>91.7</v>
      </c>
      <c r="F3" s="23">
        <f>AVERAGE(Tabla15[[#This Row],[Cal 2 ]],C3:E3)</f>
        <v>61.174999999999997</v>
      </c>
      <c r="G3" s="2" t="str">
        <f t="shared" si="0"/>
        <v>REPROBADO</v>
      </c>
    </row>
    <row r="4" spans="1:7" ht="16.5" x14ac:dyDescent="0.3">
      <c r="A4" s="9">
        <v>1647103</v>
      </c>
      <c r="B4" s="2" t="s">
        <v>8</v>
      </c>
      <c r="C4" s="2">
        <v>44</v>
      </c>
      <c r="D4" s="2">
        <v>44</v>
      </c>
      <c r="E4" s="2">
        <v>91.7</v>
      </c>
      <c r="F4" s="23">
        <f>AVERAGE(Tabla15[[#This Row],[Cal 2 ]],C4:E4)</f>
        <v>55.924999999999997</v>
      </c>
      <c r="G4" s="2" t="str">
        <f t="shared" si="0"/>
        <v>REPROBADO</v>
      </c>
    </row>
    <row r="5" spans="1:7" ht="16.5" x14ac:dyDescent="0.3">
      <c r="A5" s="9">
        <v>1547015</v>
      </c>
      <c r="B5" s="2" t="s">
        <v>9</v>
      </c>
      <c r="C5" s="2">
        <v>82</v>
      </c>
      <c r="D5" s="2">
        <v>46</v>
      </c>
      <c r="E5" s="2">
        <v>95.8</v>
      </c>
      <c r="F5" s="23">
        <f>AVERAGE(Tabla15[[#This Row],[Cal 2 ]],C5:E5)</f>
        <v>67.45</v>
      </c>
      <c r="G5" s="2" t="str">
        <f t="shared" si="0"/>
        <v>REPROBADO</v>
      </c>
    </row>
    <row r="6" spans="1:7" ht="16.5" x14ac:dyDescent="0.3">
      <c r="A6" s="9">
        <v>1549045</v>
      </c>
      <c r="B6" s="2" t="s">
        <v>10</v>
      </c>
      <c r="C6" s="2">
        <v>67</v>
      </c>
      <c r="D6" s="2">
        <v>30</v>
      </c>
      <c r="E6" s="2">
        <v>62.5</v>
      </c>
      <c r="F6" s="23">
        <f>AVERAGE(Tabla15[[#This Row],[Cal 2 ]],C6:E6)</f>
        <v>47.375</v>
      </c>
      <c r="G6" s="2" t="str">
        <f t="shared" si="0"/>
        <v>REPROBADO</v>
      </c>
    </row>
    <row r="7" spans="1:7" ht="16.5" x14ac:dyDescent="0.3">
      <c r="A7" s="9">
        <v>1513160</v>
      </c>
      <c r="B7" s="2" t="s">
        <v>11</v>
      </c>
      <c r="C7" s="2">
        <v>55</v>
      </c>
      <c r="D7" s="2">
        <v>30</v>
      </c>
      <c r="E7" s="2">
        <v>62.5</v>
      </c>
      <c r="F7" s="23">
        <f>AVERAGE(Tabla15[[#This Row],[Cal 2 ]],C7:E7)</f>
        <v>44.375</v>
      </c>
      <c r="G7" s="2" t="str">
        <f t="shared" si="0"/>
        <v>REPROBADO</v>
      </c>
    </row>
    <row r="8" spans="1:7" ht="16.5" x14ac:dyDescent="0.3">
      <c r="A8" s="9">
        <v>1547931</v>
      </c>
      <c r="B8" s="2" t="s">
        <v>12</v>
      </c>
      <c r="C8" s="2">
        <v>77</v>
      </c>
      <c r="D8" s="2">
        <v>41</v>
      </c>
      <c r="E8" s="2">
        <v>85.4</v>
      </c>
      <c r="F8" s="23">
        <f>AVERAGE(Tabla15[[#This Row],[Cal 2 ]],C8:E8)</f>
        <v>61.1</v>
      </c>
      <c r="G8" s="2" t="str">
        <f t="shared" si="0"/>
        <v>REPROBADO</v>
      </c>
    </row>
    <row r="9" spans="1:7" ht="16.5" x14ac:dyDescent="0.3">
      <c r="A9" s="9">
        <v>1514296</v>
      </c>
      <c r="B9" s="2" t="s">
        <v>13</v>
      </c>
      <c r="C9" s="2">
        <v>30</v>
      </c>
      <c r="D9" s="2">
        <v>30</v>
      </c>
      <c r="E9" s="2">
        <v>62.5</v>
      </c>
      <c r="F9" s="23">
        <f>AVERAGE(Tabla15[[#This Row],[Cal 2 ]],C9:E9)</f>
        <v>38.125</v>
      </c>
      <c r="G9" s="2" t="str">
        <f t="shared" si="0"/>
        <v>REPROBADO</v>
      </c>
    </row>
    <row r="10" spans="1:7" ht="16.5" x14ac:dyDescent="0.3">
      <c r="A10" s="9">
        <v>1551073</v>
      </c>
      <c r="B10" s="2" t="s">
        <v>14</v>
      </c>
      <c r="C10" s="2">
        <v>61</v>
      </c>
      <c r="D10" s="2">
        <v>46</v>
      </c>
      <c r="E10" s="2">
        <v>95.8</v>
      </c>
      <c r="F10" s="23">
        <f>AVERAGE(Tabla15[[#This Row],[Cal 2 ]],C10:E10)</f>
        <v>62.2</v>
      </c>
      <c r="G10" s="2" t="str">
        <f t="shared" si="0"/>
        <v>REPROBADO</v>
      </c>
    </row>
    <row r="11" spans="1:7" ht="16.5" x14ac:dyDescent="0.3">
      <c r="A11" s="9">
        <v>1647144</v>
      </c>
      <c r="B11" s="2" t="s">
        <v>15</v>
      </c>
      <c r="C11" s="2">
        <v>51</v>
      </c>
      <c r="D11" s="2">
        <v>42</v>
      </c>
      <c r="E11" s="2">
        <v>87.5</v>
      </c>
      <c r="F11" s="23">
        <f>AVERAGE(Tabla15[[#This Row],[Cal 2 ]],C11:E11)</f>
        <v>55.625</v>
      </c>
      <c r="G11" s="2" t="str">
        <f t="shared" si="0"/>
        <v>REPROBADO</v>
      </c>
    </row>
    <row r="12" spans="1:7" ht="16.5" x14ac:dyDescent="0.3">
      <c r="A12" s="9">
        <v>1516539</v>
      </c>
      <c r="B12" s="2" t="s">
        <v>16</v>
      </c>
      <c r="C12" s="2">
        <v>48</v>
      </c>
      <c r="D12" s="2">
        <v>41</v>
      </c>
      <c r="E12" s="2">
        <v>86.5</v>
      </c>
      <c r="F12" s="23">
        <f>AVERAGE(Tabla15[[#This Row],[Cal 2 ]],C12:E12)</f>
        <v>54.125</v>
      </c>
      <c r="G12" s="2" t="str">
        <f t="shared" si="0"/>
        <v>REPROBADO</v>
      </c>
    </row>
    <row r="13" spans="1:7" ht="16.5" x14ac:dyDescent="0.3">
      <c r="A13" s="9">
        <v>1551110</v>
      </c>
      <c r="B13" s="2" t="s">
        <v>17</v>
      </c>
      <c r="C13" s="2">
        <v>49</v>
      </c>
      <c r="D13" s="2">
        <v>47</v>
      </c>
      <c r="E13" s="2">
        <v>97.9</v>
      </c>
      <c r="F13" s="23">
        <f>AVERAGE(Tabla15[[#This Row],[Cal 2 ]],C13:E13)</f>
        <v>60.225000000000001</v>
      </c>
      <c r="G13" s="2" t="str">
        <f t="shared" si="0"/>
        <v>REPROBADO</v>
      </c>
    </row>
    <row r="14" spans="1:7" ht="16.5" x14ac:dyDescent="0.3">
      <c r="A14" s="9">
        <v>1549494</v>
      </c>
      <c r="B14" s="2" t="s">
        <v>18</v>
      </c>
      <c r="C14" s="2">
        <v>43</v>
      </c>
      <c r="D14" s="2">
        <v>45</v>
      </c>
      <c r="E14" s="2">
        <v>94.8</v>
      </c>
      <c r="F14" s="23">
        <f>AVERAGE(Tabla15[[#This Row],[Cal 2 ]],C14:E14)</f>
        <v>56.95</v>
      </c>
      <c r="G14" s="2" t="str">
        <f t="shared" si="0"/>
        <v>REPROBADO</v>
      </c>
    </row>
    <row r="15" spans="1:7" ht="16.5" x14ac:dyDescent="0.3">
      <c r="A15" s="9">
        <v>1512966</v>
      </c>
      <c r="B15" s="2" t="s">
        <v>19</v>
      </c>
      <c r="C15" s="2">
        <v>82</v>
      </c>
      <c r="D15" s="2">
        <v>27</v>
      </c>
      <c r="E15" s="2">
        <v>56.3</v>
      </c>
      <c r="F15" s="23">
        <f>AVERAGE(Tabla15[[#This Row],[Cal 2 ]],C15:E15)</f>
        <v>48.075000000000003</v>
      </c>
      <c r="G15" s="2" t="str">
        <f t="shared" si="0"/>
        <v>REPROBADO</v>
      </c>
    </row>
    <row r="16" spans="1:7" ht="16.5" hidden="1" x14ac:dyDescent="0.3">
      <c r="A16" s="9">
        <v>1553120</v>
      </c>
      <c r="B16" s="2" t="s">
        <v>20</v>
      </c>
      <c r="C16" s="2">
        <v>100</v>
      </c>
      <c r="D16" s="2">
        <v>48</v>
      </c>
      <c r="E16" s="2">
        <v>100</v>
      </c>
      <c r="F16" s="23">
        <f>AVERAGE(Tabla15[[#This Row],[Cal 2 ]],C16:E16)</f>
        <v>74</v>
      </c>
      <c r="G16" s="2" t="str">
        <f t="shared" si="0"/>
        <v>APROBADO</v>
      </c>
    </row>
    <row r="17" spans="1:7" ht="16.5" x14ac:dyDescent="0.3">
      <c r="A17" s="9">
        <v>1519721</v>
      </c>
      <c r="B17" s="2" t="s">
        <v>21</v>
      </c>
      <c r="C17" s="2">
        <v>62</v>
      </c>
      <c r="D17" s="2">
        <v>45</v>
      </c>
      <c r="E17" s="2">
        <v>93.8</v>
      </c>
      <c r="F17" s="23">
        <f>AVERAGE(Tabla15[[#This Row],[Cal 2 ]],C17:E17)</f>
        <v>61.45</v>
      </c>
      <c r="G17" s="2" t="str">
        <f t="shared" si="0"/>
        <v>REPROBADO</v>
      </c>
    </row>
    <row r="18" spans="1:7" ht="16.5" x14ac:dyDescent="0.3">
      <c r="A18" s="9">
        <v>1521882</v>
      </c>
      <c r="B18" s="2" t="s">
        <v>22</v>
      </c>
      <c r="C18" s="2">
        <v>43</v>
      </c>
      <c r="D18" s="2">
        <v>43</v>
      </c>
      <c r="E18" s="2">
        <v>89.6</v>
      </c>
      <c r="F18" s="23">
        <f>AVERAGE(Tabla15[[#This Row],[Cal 2 ]],C18:E18)</f>
        <v>54.65</v>
      </c>
      <c r="G18" s="2" t="str">
        <f t="shared" si="0"/>
        <v>REPROBADO</v>
      </c>
    </row>
    <row r="19" spans="1:7" ht="16.5" x14ac:dyDescent="0.3">
      <c r="A19" s="9">
        <v>1524608</v>
      </c>
      <c r="B19" s="2" t="s">
        <v>23</v>
      </c>
      <c r="C19" s="2">
        <v>64</v>
      </c>
      <c r="D19" s="2">
        <v>40</v>
      </c>
      <c r="E19" s="2">
        <v>83.3</v>
      </c>
      <c r="F19" s="23">
        <f>AVERAGE(Tabla15[[#This Row],[Cal 2 ]],C19:E19)</f>
        <v>56.825000000000003</v>
      </c>
      <c r="G19" s="2" t="str">
        <f t="shared" si="0"/>
        <v>REPROBADO</v>
      </c>
    </row>
    <row r="20" spans="1:7" ht="16.5" x14ac:dyDescent="0.3">
      <c r="A20" s="9">
        <v>1521491</v>
      </c>
      <c r="B20" s="2" t="s">
        <v>24</v>
      </c>
      <c r="C20" s="2">
        <v>50</v>
      </c>
      <c r="D20" s="2">
        <v>42</v>
      </c>
      <c r="E20" s="2">
        <v>87.5</v>
      </c>
      <c r="F20" s="23">
        <f>AVERAGE(Tabla15[[#This Row],[Cal 2 ]],C20:E20)</f>
        <v>55.375</v>
      </c>
      <c r="G20" s="2" t="str">
        <f t="shared" si="0"/>
        <v>REPROBADO</v>
      </c>
    </row>
    <row r="21" spans="1:7" ht="16.5" x14ac:dyDescent="0.3">
      <c r="A21" s="9">
        <v>1560555</v>
      </c>
      <c r="B21" s="2" t="s">
        <v>25</v>
      </c>
      <c r="C21" s="2">
        <v>85</v>
      </c>
      <c r="D21" s="2">
        <v>47</v>
      </c>
      <c r="E21" s="2">
        <v>97.9</v>
      </c>
      <c r="F21" s="23">
        <f>AVERAGE(Tabla15[[#This Row],[Cal 2 ]],C21:E21)</f>
        <v>69.224999999999994</v>
      </c>
      <c r="G21" s="2" t="str">
        <f t="shared" si="0"/>
        <v>REPROBADO</v>
      </c>
    </row>
    <row r="22" spans="1:7" ht="16.5" x14ac:dyDescent="0.3">
      <c r="A22" s="9">
        <v>1559847</v>
      </c>
      <c r="B22" s="2" t="s">
        <v>26</v>
      </c>
      <c r="C22" s="2">
        <v>91</v>
      </c>
      <c r="D22" s="2">
        <v>43</v>
      </c>
      <c r="E22" s="2">
        <v>89.6</v>
      </c>
      <c r="F22" s="23">
        <f>AVERAGE(Tabla15[[#This Row],[Cal 2 ]],C22:E22)</f>
        <v>66.650000000000006</v>
      </c>
      <c r="G22" s="2" t="str">
        <f t="shared" si="0"/>
        <v>REPROBADO</v>
      </c>
    </row>
    <row r="23" spans="1:7" ht="16.5" x14ac:dyDescent="0.3">
      <c r="A23" s="9">
        <v>1560992</v>
      </c>
      <c r="B23" s="2" t="s">
        <v>27</v>
      </c>
      <c r="C23" s="2">
        <v>48</v>
      </c>
      <c r="D23" s="2">
        <v>34</v>
      </c>
      <c r="E23" s="2">
        <v>71.900000000000006</v>
      </c>
      <c r="F23" s="23">
        <f>AVERAGE(Tabla15[[#This Row],[Cal 2 ]],C23:E23)</f>
        <v>46.975000000000001</v>
      </c>
      <c r="G23" s="2" t="str">
        <f t="shared" si="0"/>
        <v>REPROBADO</v>
      </c>
    </row>
    <row r="24" spans="1:7" ht="16.5" x14ac:dyDescent="0.3">
      <c r="A24" s="9">
        <v>1461072</v>
      </c>
      <c r="B24" s="2" t="s">
        <v>28</v>
      </c>
      <c r="C24" s="2">
        <v>74</v>
      </c>
      <c r="D24" s="2">
        <v>47</v>
      </c>
      <c r="E24" s="2">
        <v>97.9</v>
      </c>
      <c r="F24" s="23">
        <f>AVERAGE(Tabla15[[#This Row],[Cal 2 ]],C24:E24)</f>
        <v>66.474999999999994</v>
      </c>
      <c r="G24" s="2" t="str">
        <f t="shared" si="0"/>
        <v>REPROBADO</v>
      </c>
    </row>
    <row r="25" spans="1:7" ht="16.5" x14ac:dyDescent="0.3">
      <c r="A25" s="9">
        <v>1560348</v>
      </c>
      <c r="B25" s="2" t="s">
        <v>29</v>
      </c>
      <c r="C25" s="2">
        <v>39</v>
      </c>
      <c r="D25" s="2">
        <v>30</v>
      </c>
      <c r="E25" s="2">
        <v>62.5</v>
      </c>
      <c r="F25" s="23">
        <f>AVERAGE(Tabla15[[#This Row],[Cal 2 ]],C25:E25)</f>
        <v>40.375</v>
      </c>
      <c r="G25" s="2" t="str">
        <f t="shared" si="0"/>
        <v>REPROBADO</v>
      </c>
    </row>
    <row r="26" spans="1:7" ht="16.5" x14ac:dyDescent="0.3">
      <c r="A26" s="9">
        <v>1565721</v>
      </c>
      <c r="B26" s="2" t="s">
        <v>30</v>
      </c>
      <c r="C26" s="2">
        <v>65</v>
      </c>
      <c r="D26" s="2">
        <v>43</v>
      </c>
      <c r="E26" s="2">
        <v>90.6</v>
      </c>
      <c r="F26" s="23">
        <f>AVERAGE(Tabla15[[#This Row],[Cal 2 ]],C26:E26)</f>
        <v>60.4</v>
      </c>
      <c r="G26" s="2" t="str">
        <f t="shared" si="0"/>
        <v>REPROBADO</v>
      </c>
    </row>
    <row r="27" spans="1:7" ht="16.5" x14ac:dyDescent="0.3">
      <c r="A27" s="9">
        <v>1612817</v>
      </c>
      <c r="B27" s="2" t="s">
        <v>31</v>
      </c>
      <c r="C27" s="2">
        <v>64</v>
      </c>
      <c r="D27" s="2">
        <v>39</v>
      </c>
      <c r="E27" s="2">
        <v>82.3</v>
      </c>
      <c r="F27" s="23">
        <f>AVERAGE(Tabla15[[#This Row],[Cal 2 ]],C27:E27)</f>
        <v>56.075000000000003</v>
      </c>
      <c r="G27" s="2" t="str">
        <f t="shared" si="0"/>
        <v>REPROBADO</v>
      </c>
    </row>
    <row r="28" spans="1:7" ht="16.5" x14ac:dyDescent="0.3">
      <c r="A28" s="9">
        <v>1531171</v>
      </c>
      <c r="B28" s="2" t="s">
        <v>32</v>
      </c>
      <c r="C28" s="2">
        <v>76</v>
      </c>
      <c r="D28" s="2">
        <v>30</v>
      </c>
      <c r="E28" s="2">
        <v>62.5</v>
      </c>
      <c r="F28" s="23">
        <f>AVERAGE(Tabla15[[#This Row],[Cal 2 ]],C28:E28)</f>
        <v>49.625</v>
      </c>
      <c r="G28" s="2" t="str">
        <f t="shared" si="0"/>
        <v>REPROBADO</v>
      </c>
    </row>
    <row r="29" spans="1:7" ht="16.5" x14ac:dyDescent="0.3">
      <c r="A29" s="9">
        <v>1612825</v>
      </c>
      <c r="B29" s="2" t="s">
        <v>33</v>
      </c>
      <c r="C29" s="2">
        <v>45</v>
      </c>
      <c r="D29" s="2">
        <v>42</v>
      </c>
      <c r="E29" s="2">
        <v>88.5</v>
      </c>
      <c r="F29" s="23">
        <f>AVERAGE(Tabla15[[#This Row],[Cal 2 ]],C29:E29)</f>
        <v>54.375</v>
      </c>
      <c r="G29" s="2" t="str">
        <f t="shared" si="0"/>
        <v>REPROBADO</v>
      </c>
    </row>
    <row r="30" spans="1:7" ht="16.5" x14ac:dyDescent="0.3">
      <c r="A30" s="9">
        <v>1562792</v>
      </c>
      <c r="B30" s="2" t="s">
        <v>34</v>
      </c>
      <c r="C30" s="2">
        <v>79</v>
      </c>
      <c r="D30" s="2">
        <v>46</v>
      </c>
      <c r="E30" s="2">
        <v>95.8</v>
      </c>
      <c r="F30" s="23">
        <f>AVERAGE(Tabla15[[#This Row],[Cal 2 ]],C30:E30)</f>
        <v>66.7</v>
      </c>
      <c r="G30" s="2" t="str">
        <f t="shared" si="0"/>
        <v>REPROBADO</v>
      </c>
    </row>
    <row r="31" spans="1:7" ht="16.5" x14ac:dyDescent="0.3">
      <c r="A31" s="9">
        <v>1565577</v>
      </c>
      <c r="B31" s="2" t="s">
        <v>35</v>
      </c>
      <c r="C31" s="2">
        <v>78</v>
      </c>
      <c r="D31" s="2">
        <v>45</v>
      </c>
      <c r="E31" s="2">
        <v>93.8</v>
      </c>
      <c r="F31" s="23">
        <f>AVERAGE(Tabla15[[#This Row],[Cal 2 ]],C31:E31)</f>
        <v>65.45</v>
      </c>
      <c r="G31" s="2" t="str">
        <f t="shared" si="0"/>
        <v>REPROBADO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RESULTADOS</vt:lpstr>
      <vt:lpstr>APROBADOS</vt:lpstr>
      <vt:lpstr>REPROBADOS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Hinojosa</dc:creator>
  <cp:lastModifiedBy>Mariana Hinojosa</cp:lastModifiedBy>
  <dcterms:created xsi:type="dcterms:W3CDTF">2016-11-03T22:11:05Z</dcterms:created>
  <dcterms:modified xsi:type="dcterms:W3CDTF">2016-11-04T00:50:31Z</dcterms:modified>
</cp:coreProperties>
</file>